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7265" yWindow="-15" windowWidth="5760" windowHeight="12675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F108" i="6"/>
  <c r="AF107"/>
  <c r="AF106"/>
  <c r="AF105"/>
  <c r="AF104" l="1"/>
  <c r="AF103" l="1"/>
  <c r="AF102" l="1"/>
  <c r="AF101"/>
  <c r="C3" l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E99" s="1"/>
  <c r="AE100" s="1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W99" s="1"/>
  <c r="W100" s="1"/>
  <c r="X73"/>
  <c r="Y73"/>
  <c r="Z73"/>
  <c r="AA73"/>
  <c r="AA99" s="1"/>
  <c r="AA100" s="1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K99" s="1"/>
  <c r="K100" s="1"/>
  <c r="L77"/>
  <c r="M77"/>
  <c r="N77"/>
  <c r="O77"/>
  <c r="O99" s="1"/>
  <c r="O100" s="1"/>
  <c r="P77"/>
  <c r="Q77"/>
  <c r="R77"/>
  <c r="S77"/>
  <c r="S99" s="1"/>
  <c r="S100" s="1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C99" s="1"/>
  <c r="AC100" s="1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C99" s="1"/>
  <c r="D81"/>
  <c r="E81"/>
  <c r="F81"/>
  <c r="G81"/>
  <c r="G99" s="1"/>
  <c r="G100" s="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V99" s="1"/>
  <c r="V100" s="1"/>
  <c r="W82"/>
  <c r="X82"/>
  <c r="Y82"/>
  <c r="Z82"/>
  <c r="Z99" s="1"/>
  <c r="Z100" s="1"/>
  <c r="AA82"/>
  <c r="AB82"/>
  <c r="AC82"/>
  <c r="AD82"/>
  <c r="AD99" s="1"/>
  <c r="AD100" s="1"/>
  <c r="AE82"/>
  <c r="C83"/>
  <c r="D83"/>
  <c r="E83"/>
  <c r="F83"/>
  <c r="G83"/>
  <c r="H83"/>
  <c r="I83"/>
  <c r="J83"/>
  <c r="K83"/>
  <c r="L83"/>
  <c r="M83"/>
  <c r="N83"/>
  <c r="O83"/>
  <c r="P83"/>
  <c r="Q83"/>
  <c r="Q99" s="1"/>
  <c r="Q100" s="1"/>
  <c r="R83"/>
  <c r="S83"/>
  <c r="T83"/>
  <c r="U83"/>
  <c r="U99" s="1"/>
  <c r="U100" s="1"/>
  <c r="V83"/>
  <c r="W83"/>
  <c r="X83"/>
  <c r="Y83"/>
  <c r="Y99" s="1"/>
  <c r="Y100" s="1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J99" s="1"/>
  <c r="J100" s="1"/>
  <c r="K86"/>
  <c r="L86"/>
  <c r="M86"/>
  <c r="N86"/>
  <c r="N99" s="1"/>
  <c r="N100" s="1"/>
  <c r="O86"/>
  <c r="P86"/>
  <c r="Q86"/>
  <c r="R86"/>
  <c r="R99" s="1"/>
  <c r="R100" s="1"/>
  <c r="S86"/>
  <c r="T86"/>
  <c r="U86"/>
  <c r="V86"/>
  <c r="W86"/>
  <c r="X86"/>
  <c r="Y86"/>
  <c r="Z86"/>
  <c r="AA86"/>
  <c r="AB86"/>
  <c r="AC86"/>
  <c r="AD86"/>
  <c r="AE86"/>
  <c r="C87"/>
  <c r="D87"/>
  <c r="E87"/>
  <c r="E99" s="1"/>
  <c r="E100" s="1"/>
  <c r="F87"/>
  <c r="G87"/>
  <c r="H87"/>
  <c r="I87"/>
  <c r="I99" s="1"/>
  <c r="I100" s="1"/>
  <c r="J87"/>
  <c r="K87"/>
  <c r="L87"/>
  <c r="M87"/>
  <c r="M99" s="1"/>
  <c r="M100" s="1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F99" s="1"/>
  <c r="F100" s="1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B99" s="1"/>
  <c r="B100" s="1"/>
  <c r="AB99"/>
  <c r="AB100" s="1"/>
  <c r="X99"/>
  <c r="X100" s="1"/>
  <c r="T99"/>
  <c r="T100" s="1"/>
  <c r="P99"/>
  <c r="P100" s="1"/>
  <c r="L99"/>
  <c r="L100" s="1"/>
  <c r="H99"/>
  <c r="H100" s="1"/>
  <c r="D99"/>
  <c r="D100" s="1"/>
  <c r="AD100" i="5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D100" s="1"/>
  <c r="C99"/>
  <c r="C100" s="1"/>
  <c r="B99"/>
  <c r="AF99" i="6" l="1"/>
  <c r="AF100" s="1"/>
  <c r="C100"/>
  <c r="AF100" i="5"/>
  <c r="AF99"/>
  <c r="AC100" i="4" l="1"/>
  <c r="AA100"/>
  <c r="Y100"/>
  <c r="W100"/>
  <c r="U100"/>
  <c r="S100"/>
  <c r="Q100"/>
  <c r="O100"/>
  <c r="M100"/>
  <c r="K100"/>
  <c r="I100"/>
  <c r="G100"/>
  <c r="E100"/>
  <c r="C100"/>
  <c r="AE99"/>
  <c r="AE100" s="1"/>
  <c r="AD99"/>
  <c r="AD100" s="1"/>
  <c r="AC99"/>
  <c r="AB99"/>
  <c r="AB100" s="1"/>
  <c r="AA99"/>
  <c r="Z99"/>
  <c r="Z100" s="1"/>
  <c r="Y99"/>
  <c r="X99"/>
  <c r="X100" s="1"/>
  <c r="W99"/>
  <c r="V99"/>
  <c r="V100" s="1"/>
  <c r="U99"/>
  <c r="T99"/>
  <c r="T100" s="1"/>
  <c r="S99"/>
  <c r="R99"/>
  <c r="R100" s="1"/>
  <c r="Q99"/>
  <c r="P99"/>
  <c r="P100" s="1"/>
  <c r="O99"/>
  <c r="N99"/>
  <c r="N100" s="1"/>
  <c r="M99"/>
  <c r="L99"/>
  <c r="L100" s="1"/>
  <c r="K99"/>
  <c r="J99"/>
  <c r="J100" s="1"/>
  <c r="I99"/>
  <c r="H99"/>
  <c r="H100" s="1"/>
  <c r="G99"/>
  <c r="F99"/>
  <c r="F100" s="1"/>
  <c r="E99"/>
  <c r="D99"/>
  <c r="D100" s="1"/>
  <c r="C99"/>
  <c r="B99"/>
  <c r="B100" s="1"/>
  <c r="AF99" l="1"/>
  <c r="AF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<sst xmlns="http://schemas.openxmlformats.org/spreadsheetml/2006/main" count="333" uniqueCount="106">
  <si>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</si>
  <si>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</si>
  <si>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</si>
  <si>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</si>
  <si>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</si>
  <si>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</si>
  <si>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</si>
  <si>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</si>
  <si>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</si>
  <si>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</si>
  <si>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</si>
  <si>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</si>
  <si>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</si>
  <si>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</si>
  <si>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</si>
  <si>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</si>
  <si>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</si>
  <si>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</si>
  <si>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</si>
  <si>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</si>
  <si>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</si>
  <si>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</si>
  <si>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</si>
  <si>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</si>
  <si>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</si>
  <si>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</si>
  <si>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</si>
  <si>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</si>
  <si>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</si>
  <si>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</si>
  <si>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</si>
  <si>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</si>
  <si>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</si>
  <si>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</si>
  <si>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</si>
  <si>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</si>
  <si>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</si>
  <si>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</si>
  <si>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</si>
  <si>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</si>
  <si>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</si>
  <si>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</si>
  <si>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</si>
  <si>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</si>
  <si>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</si>
  <si>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</si>
  <si>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</si>
  <si>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</si>
  <si>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</si>
  <si>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</si>
  <si>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</si>
  <si>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</si>
  <si>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</si>
  <si>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</si>
  <si>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</si>
  <si>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</si>
  <si>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</si>
  <si>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</si>
  <si>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</si>
  <si>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</si>
  <si>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</si>
  <si>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</si>
  <si>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</si>
  <si>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</si>
  <si>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</si>
  <si>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</si>
  <si>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</si>
  <si>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</si>
  <si>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</si>
  <si>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</si>
  <si>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</si>
  <si>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</si>
  <si>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</si>
  <si>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</si>
  <si>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</si>
  <si>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</si>
  <si>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</si>
  <si>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</si>
  <si>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</si>
  <si>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</si>
  <si>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</si>
  <si>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</si>
  <si>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</si>
  <si>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</si>
  <si>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</si>
  <si>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</si>
  <si>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</si>
  <si>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</si>
  <si>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</si>
  <si>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</si>
  <si>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</si>
  <si>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</si>
  <si>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</si>
  <si>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</si>
  <si>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</si>
  <si>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</si>
  <si>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</si>
  <si>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</si>
  <si>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</si>
  <si>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</si>
  <si>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</si>
  <si>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</si>
  <si>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</si>
  <si>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</si>
  <si>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</si>
  <si>
    <t>Tot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</si>
</sst>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1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47" fillId="0" borderId="7" xfId="0" applyNumberFormat="1" applyFont="1" applyBorder="1" applyAlignment="1">
      <alignment horizontal="center" vertical="center"/>
    </xf>
    <xf numFmtId="166" fontId="47" fillId="0" borderId="7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/>
    </xf>
    <xf numFmtId="2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ock%20wise%20Sales%20May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lock%20wise%20Sales%20June%2020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lock%20wise%20Sales%20July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lock%20wise%20Sales%20Aug%20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lock%20wise%20Sales%20Sep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CER%20DATA/AS%20for%20H1%20of%20FY%202025-26/Data%20-%20Process/Data%20processed/FC%20VC%202024-25%20up%20to%20Sep'24-Provision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00">
          <cell r="AG100">
            <v>129.69344749999999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00">
          <cell r="AF100">
            <v>81.775592500000002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2"/>
      <sheetName val="Sheet3"/>
    </sheetNames>
    <sheetDataSet>
      <sheetData sheetId="0" refreshError="1"/>
      <sheetData sheetId="1" refreshError="1"/>
      <sheetData sheetId="2">
        <row r="100">
          <cell r="AG100">
            <v>72.427379999999999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DAM"/>
      <sheetName val="Consolidated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00">
          <cell r="AG100">
            <v>30.888657500000001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TM"/>
      <sheetName val="RTM PXIL"/>
      <sheetName val="DAM"/>
      <sheetName val="Consolidated"/>
      <sheetName val="Sheet1"/>
      <sheetName val="Sheet2"/>
      <sheetName val="Sheet3"/>
    </sheetNames>
    <sheetDataSet>
      <sheetData sheetId="0"/>
      <sheetData sheetId="1"/>
      <sheetData sheetId="2"/>
      <sheetData sheetId="3">
        <row r="100">
          <cell r="AF100">
            <v>119.69553500000001</v>
          </cell>
        </row>
      </sheetData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2024-25"/>
      <sheetName val="For FSA "/>
      <sheetName val="Intra &amp; Inter State 24-25"/>
      <sheetName val="STOA 24-25"/>
      <sheetName val="NCEs NP 24-25"/>
      <sheetName val="NCEs SP 24-25"/>
      <sheetName val="Pushp"/>
    </sheetNames>
    <sheetDataSet>
      <sheetData sheetId="0">
        <row r="64">
          <cell r="BT64">
            <v>42273.324920073319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94" sqref="AD94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7109375" bestFit="1" customWidth="1"/>
    <col min="32" max="32" width="14.42578125" customWidth="1"/>
  </cols>
  <sheetData>
    <row r="1" spans="1:31" s="4" customFormat="1" ht="26.25" customHeight="1">
      <c r="A1" s="11" t="s">
        <v>101</v>
      </c>
      <c r="B1" s="12">
        <v>45383</v>
      </c>
      <c r="C1" s="12">
        <v>45384</v>
      </c>
      <c r="D1" s="12">
        <v>45385</v>
      </c>
      <c r="E1" s="12">
        <v>45386</v>
      </c>
      <c r="F1" s="12">
        <v>45387</v>
      </c>
      <c r="G1" s="12">
        <v>45388</v>
      </c>
      <c r="H1" s="12">
        <v>45389</v>
      </c>
      <c r="I1" s="12">
        <v>45390</v>
      </c>
      <c r="J1" s="12">
        <v>45391</v>
      </c>
      <c r="K1" s="12">
        <v>45392</v>
      </c>
      <c r="L1" s="12">
        <v>45393</v>
      </c>
      <c r="M1" s="12">
        <v>45394</v>
      </c>
      <c r="N1" s="12">
        <v>45395</v>
      </c>
      <c r="O1" s="12">
        <v>45396</v>
      </c>
      <c r="P1" s="12">
        <v>45397</v>
      </c>
      <c r="Q1" s="12">
        <v>45398</v>
      </c>
      <c r="R1" s="12">
        <v>45399</v>
      </c>
      <c r="S1" s="12">
        <v>45400</v>
      </c>
      <c r="T1" s="12">
        <v>45401</v>
      </c>
      <c r="U1" s="12">
        <v>45402</v>
      </c>
      <c r="V1" s="12">
        <v>45403</v>
      </c>
      <c r="W1" s="12">
        <v>45404</v>
      </c>
      <c r="X1" s="12">
        <v>45405</v>
      </c>
      <c r="Y1" s="12">
        <v>45406</v>
      </c>
      <c r="Z1" s="12">
        <v>45407</v>
      </c>
      <c r="AA1" s="12">
        <v>45408</v>
      </c>
      <c r="AB1" s="12">
        <v>45409</v>
      </c>
      <c r="AC1" s="12">
        <v>45410</v>
      </c>
      <c r="AD1" s="12">
        <v>45411</v>
      </c>
      <c r="AE1" s="12">
        <v>45412</v>
      </c>
    </row>
    <row r="2" spans="1:31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</row>
    <row r="3" spans="1:31">
      <c r="A3" s="5" t="s">
        <v>3</v>
      </c>
      <c r="B3" s="6"/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/>
      <c r="L3" s="5"/>
      <c r="M3" s="5"/>
      <c r="N3" s="5"/>
      <c r="O3" s="14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/>
      <c r="Y3" s="5"/>
      <c r="Z3" s="5"/>
      <c r="AA3" s="5">
        <v>0</v>
      </c>
      <c r="AB3" s="5">
        <v>0</v>
      </c>
      <c r="AC3" s="5">
        <v>0</v>
      </c>
      <c r="AD3" s="5"/>
      <c r="AE3" s="15">
        <v>0</v>
      </c>
    </row>
    <row r="4" spans="1:31">
      <c r="A4" s="5" t="s">
        <v>4</v>
      </c>
      <c r="B4" s="6"/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/>
      <c r="L4" s="5"/>
      <c r="M4" s="5"/>
      <c r="N4" s="5"/>
      <c r="O4" s="14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/>
      <c r="Y4" s="5"/>
      <c r="Z4" s="5"/>
      <c r="AA4" s="5">
        <v>0</v>
      </c>
      <c r="AB4" s="5">
        <v>0</v>
      </c>
      <c r="AC4" s="5">
        <v>0</v>
      </c>
      <c r="AD4" s="5"/>
      <c r="AE4" s="15">
        <v>0</v>
      </c>
    </row>
    <row r="5" spans="1:31">
      <c r="A5" s="5" t="s">
        <v>5</v>
      </c>
      <c r="B5" s="6"/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/>
      <c r="L5" s="5"/>
      <c r="M5" s="5"/>
      <c r="N5" s="5"/>
      <c r="O5" s="14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/>
      <c r="Y5" s="5"/>
      <c r="Z5" s="5"/>
      <c r="AA5" s="5">
        <v>0</v>
      </c>
      <c r="AB5" s="5">
        <v>0</v>
      </c>
      <c r="AC5" s="5">
        <v>0</v>
      </c>
      <c r="AD5" s="5"/>
      <c r="AE5" s="15">
        <v>0</v>
      </c>
    </row>
    <row r="6" spans="1:31">
      <c r="A6" s="5" t="s">
        <v>6</v>
      </c>
      <c r="B6" s="6"/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/>
      <c r="L6" s="5"/>
      <c r="M6" s="5"/>
      <c r="N6" s="5"/>
      <c r="O6" s="14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100</v>
      </c>
      <c r="V6" s="5">
        <v>0</v>
      </c>
      <c r="W6" s="5">
        <v>0</v>
      </c>
      <c r="X6" s="5"/>
      <c r="Y6" s="5"/>
      <c r="Z6" s="5"/>
      <c r="AA6" s="5">
        <v>0</v>
      </c>
      <c r="AB6" s="5">
        <v>0</v>
      </c>
      <c r="AC6" s="5">
        <v>0</v>
      </c>
      <c r="AD6" s="5"/>
      <c r="AE6" s="15">
        <v>0</v>
      </c>
    </row>
    <row r="7" spans="1:31">
      <c r="A7" s="5" t="s">
        <v>7</v>
      </c>
      <c r="B7" s="6"/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/>
      <c r="L7" s="5"/>
      <c r="M7" s="5"/>
      <c r="N7" s="5"/>
      <c r="O7" s="14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450</v>
      </c>
      <c r="V7" s="5">
        <v>0</v>
      </c>
      <c r="W7" s="5">
        <v>50</v>
      </c>
      <c r="X7" s="5"/>
      <c r="Y7" s="5"/>
      <c r="Z7" s="5"/>
      <c r="AA7" s="5">
        <v>0</v>
      </c>
      <c r="AB7" s="5">
        <v>0</v>
      </c>
      <c r="AC7" s="5">
        <v>0</v>
      </c>
      <c r="AD7" s="5"/>
      <c r="AE7" s="15">
        <v>0</v>
      </c>
    </row>
    <row r="8" spans="1:31">
      <c r="A8" s="5" t="s">
        <v>8</v>
      </c>
      <c r="B8" s="6"/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/>
      <c r="L8" s="5"/>
      <c r="M8" s="5"/>
      <c r="N8" s="5"/>
      <c r="O8" s="14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500</v>
      </c>
      <c r="V8" s="5">
        <v>0</v>
      </c>
      <c r="W8" s="5">
        <v>150</v>
      </c>
      <c r="X8" s="5"/>
      <c r="Y8" s="5"/>
      <c r="Z8" s="5"/>
      <c r="AA8" s="5">
        <v>0</v>
      </c>
      <c r="AB8" s="5">
        <v>0</v>
      </c>
      <c r="AC8" s="5">
        <v>0</v>
      </c>
      <c r="AD8" s="5"/>
      <c r="AE8" s="15">
        <v>0</v>
      </c>
    </row>
    <row r="9" spans="1:31">
      <c r="A9" s="5" t="s">
        <v>9</v>
      </c>
      <c r="B9" s="6"/>
      <c r="C9" s="5">
        <v>0</v>
      </c>
      <c r="D9" s="5">
        <v>0</v>
      </c>
      <c r="E9" s="5">
        <v>250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/>
      <c r="L9" s="5"/>
      <c r="M9" s="5"/>
      <c r="N9" s="5"/>
      <c r="O9" s="14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400</v>
      </c>
      <c r="V9" s="5">
        <v>0</v>
      </c>
      <c r="W9" s="5">
        <v>250</v>
      </c>
      <c r="X9" s="5"/>
      <c r="Y9" s="5"/>
      <c r="Z9" s="5"/>
      <c r="AA9" s="5">
        <v>0</v>
      </c>
      <c r="AB9" s="5">
        <v>0</v>
      </c>
      <c r="AC9" s="5">
        <v>0</v>
      </c>
      <c r="AD9" s="5"/>
      <c r="AE9" s="15">
        <v>0</v>
      </c>
    </row>
    <row r="10" spans="1:31">
      <c r="A10" s="5" t="s">
        <v>10</v>
      </c>
      <c r="B10" s="6"/>
      <c r="C10" s="5">
        <v>0</v>
      </c>
      <c r="D10" s="5">
        <v>0</v>
      </c>
      <c r="E10" s="5">
        <v>200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/>
      <c r="L10" s="5"/>
      <c r="M10" s="5"/>
      <c r="N10" s="5"/>
      <c r="O10" s="14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450</v>
      </c>
      <c r="V10" s="5">
        <v>0</v>
      </c>
      <c r="W10" s="5">
        <v>275</v>
      </c>
      <c r="X10" s="5"/>
      <c r="Y10" s="5"/>
      <c r="Z10" s="5"/>
      <c r="AA10" s="5">
        <v>0</v>
      </c>
      <c r="AB10" s="5">
        <v>0</v>
      </c>
      <c r="AC10" s="5">
        <v>0</v>
      </c>
      <c r="AD10" s="5"/>
      <c r="AE10" s="15">
        <v>0</v>
      </c>
    </row>
    <row r="11" spans="1:31">
      <c r="A11" s="5" t="s">
        <v>11</v>
      </c>
      <c r="B11" s="6"/>
      <c r="C11" s="5">
        <v>0</v>
      </c>
      <c r="D11" s="5">
        <v>0</v>
      </c>
      <c r="E11" s="5">
        <v>150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/>
      <c r="L11" s="5"/>
      <c r="M11" s="5"/>
      <c r="N11" s="5"/>
      <c r="O11" s="14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300</v>
      </c>
      <c r="V11" s="5">
        <v>0</v>
      </c>
      <c r="W11" s="5">
        <v>0</v>
      </c>
      <c r="X11" s="5"/>
      <c r="Y11" s="5"/>
      <c r="Z11" s="5"/>
      <c r="AA11" s="5">
        <v>0</v>
      </c>
      <c r="AB11" s="5">
        <v>0</v>
      </c>
      <c r="AC11" s="5">
        <v>0</v>
      </c>
      <c r="AD11" s="5"/>
      <c r="AE11" s="15">
        <v>0</v>
      </c>
    </row>
    <row r="12" spans="1:31">
      <c r="A12" s="5" t="s">
        <v>12</v>
      </c>
      <c r="B12" s="6"/>
      <c r="C12" s="5">
        <v>0</v>
      </c>
      <c r="D12" s="5">
        <v>0</v>
      </c>
      <c r="E12" s="5">
        <v>150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/>
      <c r="L12" s="5"/>
      <c r="M12" s="5"/>
      <c r="N12" s="5"/>
      <c r="O12" s="14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300</v>
      </c>
      <c r="V12" s="5">
        <v>0</v>
      </c>
      <c r="W12" s="5">
        <v>0</v>
      </c>
      <c r="X12" s="5"/>
      <c r="Y12" s="5"/>
      <c r="Z12" s="5"/>
      <c r="AA12" s="5">
        <v>0</v>
      </c>
      <c r="AB12" s="5">
        <v>0</v>
      </c>
      <c r="AC12" s="5">
        <v>0</v>
      </c>
      <c r="AD12" s="5"/>
      <c r="AE12" s="15">
        <v>0</v>
      </c>
    </row>
    <row r="13" spans="1:31">
      <c r="A13" s="5" t="s">
        <v>13</v>
      </c>
      <c r="B13" s="6"/>
      <c r="C13" s="5">
        <v>0</v>
      </c>
      <c r="D13" s="5">
        <v>150</v>
      </c>
      <c r="E13" s="5">
        <v>200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/>
      <c r="L13" s="5"/>
      <c r="M13" s="5"/>
      <c r="N13" s="5"/>
      <c r="O13" s="14">
        <v>0</v>
      </c>
      <c r="P13" s="5">
        <v>0</v>
      </c>
      <c r="Q13" s="5">
        <v>150</v>
      </c>
      <c r="R13" s="5">
        <v>0</v>
      </c>
      <c r="S13" s="5">
        <v>0</v>
      </c>
      <c r="T13" s="5">
        <v>0</v>
      </c>
      <c r="U13" s="5">
        <v>300</v>
      </c>
      <c r="V13" s="5">
        <v>0</v>
      </c>
      <c r="W13" s="5">
        <v>0</v>
      </c>
      <c r="X13" s="5"/>
      <c r="Y13" s="5"/>
      <c r="Z13" s="5"/>
      <c r="AA13" s="5">
        <v>0</v>
      </c>
      <c r="AB13" s="5">
        <v>0</v>
      </c>
      <c r="AC13" s="5">
        <v>0</v>
      </c>
      <c r="AD13" s="5"/>
      <c r="AE13" s="15">
        <v>0</v>
      </c>
    </row>
    <row r="14" spans="1:31">
      <c r="A14" s="5" t="s">
        <v>14</v>
      </c>
      <c r="B14" s="6"/>
      <c r="C14" s="5">
        <v>0</v>
      </c>
      <c r="D14" s="5">
        <v>150</v>
      </c>
      <c r="E14" s="5">
        <v>200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/>
      <c r="L14" s="5"/>
      <c r="M14" s="5"/>
      <c r="N14" s="5"/>
      <c r="O14" s="14">
        <v>0</v>
      </c>
      <c r="P14" s="5">
        <v>0</v>
      </c>
      <c r="Q14" s="5">
        <v>300</v>
      </c>
      <c r="R14" s="5">
        <v>0</v>
      </c>
      <c r="S14" s="5">
        <v>0</v>
      </c>
      <c r="T14" s="5">
        <v>0</v>
      </c>
      <c r="U14" s="5">
        <v>200</v>
      </c>
      <c r="V14" s="5">
        <v>0</v>
      </c>
      <c r="W14" s="5">
        <v>0</v>
      </c>
      <c r="X14" s="5"/>
      <c r="Y14" s="5"/>
      <c r="Z14" s="5"/>
      <c r="AA14" s="5">
        <v>0</v>
      </c>
      <c r="AB14" s="5">
        <v>0</v>
      </c>
      <c r="AC14" s="5">
        <v>0</v>
      </c>
      <c r="AD14" s="5"/>
      <c r="AE14" s="15">
        <v>0</v>
      </c>
    </row>
    <row r="15" spans="1:31">
      <c r="A15" s="5" t="s">
        <v>15</v>
      </c>
      <c r="B15" s="6"/>
      <c r="C15" s="5">
        <v>0</v>
      </c>
      <c r="D15" s="5">
        <v>250</v>
      </c>
      <c r="E15" s="5">
        <v>150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/>
      <c r="L15" s="5"/>
      <c r="M15" s="5"/>
      <c r="N15" s="5"/>
      <c r="O15" s="14">
        <v>0</v>
      </c>
      <c r="P15" s="5">
        <v>0</v>
      </c>
      <c r="Q15" s="5">
        <v>300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/>
      <c r="Y15" s="5"/>
      <c r="Z15" s="5"/>
      <c r="AA15" s="5">
        <v>0</v>
      </c>
      <c r="AB15" s="5">
        <v>0</v>
      </c>
      <c r="AC15" s="5">
        <v>0</v>
      </c>
      <c r="AD15" s="5"/>
      <c r="AE15" s="15">
        <v>0</v>
      </c>
    </row>
    <row r="16" spans="1:31">
      <c r="A16" s="5" t="s">
        <v>16</v>
      </c>
      <c r="B16" s="6"/>
      <c r="C16" s="5">
        <v>0</v>
      </c>
      <c r="D16" s="5">
        <v>250</v>
      </c>
      <c r="E16" s="5">
        <v>150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/>
      <c r="L16" s="5"/>
      <c r="M16" s="5"/>
      <c r="N16" s="5"/>
      <c r="O16" s="14">
        <v>0</v>
      </c>
      <c r="P16" s="5">
        <v>0</v>
      </c>
      <c r="Q16" s="5">
        <v>300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/>
      <c r="Y16" s="5"/>
      <c r="Z16" s="5"/>
      <c r="AA16" s="5">
        <v>0</v>
      </c>
      <c r="AB16" s="5">
        <v>0</v>
      </c>
      <c r="AC16" s="5">
        <v>0</v>
      </c>
      <c r="AD16" s="5"/>
      <c r="AE16" s="15">
        <v>0</v>
      </c>
    </row>
    <row r="17" spans="1:31">
      <c r="A17" s="5" t="s">
        <v>17</v>
      </c>
      <c r="B17" s="6"/>
      <c r="C17" s="5">
        <v>0</v>
      </c>
      <c r="D17" s="5">
        <v>250</v>
      </c>
      <c r="E17" s="5">
        <v>150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/>
      <c r="L17" s="5"/>
      <c r="M17" s="5"/>
      <c r="N17" s="5"/>
      <c r="O17" s="14">
        <v>0</v>
      </c>
      <c r="P17" s="5">
        <v>0</v>
      </c>
      <c r="Q17" s="5">
        <v>450</v>
      </c>
      <c r="R17" s="5">
        <v>0</v>
      </c>
      <c r="S17" s="5">
        <v>100</v>
      </c>
      <c r="T17" s="5">
        <v>0</v>
      </c>
      <c r="U17" s="5">
        <v>100</v>
      </c>
      <c r="V17" s="5">
        <v>11.76</v>
      </c>
      <c r="W17" s="5">
        <v>0</v>
      </c>
      <c r="X17" s="5"/>
      <c r="Y17" s="5"/>
      <c r="Z17" s="5"/>
      <c r="AA17" s="5">
        <v>0</v>
      </c>
      <c r="AB17" s="5">
        <v>0</v>
      </c>
      <c r="AC17" s="5">
        <v>0</v>
      </c>
      <c r="AD17" s="5"/>
      <c r="AE17" s="15">
        <v>0</v>
      </c>
    </row>
    <row r="18" spans="1:31">
      <c r="A18" s="5" t="s">
        <v>18</v>
      </c>
      <c r="B18" s="6"/>
      <c r="C18" s="5">
        <v>0</v>
      </c>
      <c r="D18" s="5">
        <v>250</v>
      </c>
      <c r="E18" s="5">
        <v>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/>
      <c r="L18" s="5"/>
      <c r="M18" s="5"/>
      <c r="N18" s="5"/>
      <c r="O18" s="14">
        <v>0</v>
      </c>
      <c r="P18" s="5">
        <v>0</v>
      </c>
      <c r="Q18" s="5">
        <v>350</v>
      </c>
      <c r="R18" s="5">
        <v>0</v>
      </c>
      <c r="S18" s="5">
        <v>100</v>
      </c>
      <c r="T18" s="5">
        <v>0</v>
      </c>
      <c r="U18" s="5">
        <v>200</v>
      </c>
      <c r="V18" s="5">
        <v>13.39</v>
      </c>
      <c r="W18" s="5">
        <v>0</v>
      </c>
      <c r="X18" s="5"/>
      <c r="Y18" s="5"/>
      <c r="Z18" s="5"/>
      <c r="AA18" s="5">
        <v>0</v>
      </c>
      <c r="AB18" s="5">
        <v>0</v>
      </c>
      <c r="AC18" s="5">
        <v>0</v>
      </c>
      <c r="AD18" s="5"/>
      <c r="AE18" s="15">
        <v>0</v>
      </c>
    </row>
    <row r="19" spans="1:31">
      <c r="A19" s="5" t="s">
        <v>19</v>
      </c>
      <c r="B19" s="6"/>
      <c r="C19" s="5">
        <v>0</v>
      </c>
      <c r="D19" s="5">
        <v>250</v>
      </c>
      <c r="E19" s="5">
        <v>100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/>
      <c r="L19" s="5"/>
      <c r="M19" s="5"/>
      <c r="N19" s="5"/>
      <c r="O19" s="14">
        <v>0</v>
      </c>
      <c r="P19" s="5">
        <v>0</v>
      </c>
      <c r="Q19" s="5">
        <v>450</v>
      </c>
      <c r="R19" s="5">
        <v>0</v>
      </c>
      <c r="S19" s="5">
        <v>100</v>
      </c>
      <c r="T19" s="5">
        <v>0</v>
      </c>
      <c r="U19" s="5">
        <v>200</v>
      </c>
      <c r="V19" s="5">
        <v>0</v>
      </c>
      <c r="W19" s="5">
        <v>0</v>
      </c>
      <c r="X19" s="5"/>
      <c r="Y19" s="5"/>
      <c r="Z19" s="5"/>
      <c r="AA19" s="5">
        <v>0</v>
      </c>
      <c r="AB19" s="5">
        <v>0</v>
      </c>
      <c r="AC19" s="5">
        <v>0</v>
      </c>
      <c r="AD19" s="5"/>
      <c r="AE19" s="15">
        <v>0</v>
      </c>
    </row>
    <row r="20" spans="1:31">
      <c r="A20" s="5" t="s">
        <v>20</v>
      </c>
      <c r="B20" s="6"/>
      <c r="C20" s="5">
        <v>0</v>
      </c>
      <c r="D20" s="5">
        <v>250</v>
      </c>
      <c r="E20" s="5">
        <v>100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/>
      <c r="L20" s="5"/>
      <c r="M20" s="5"/>
      <c r="N20" s="5"/>
      <c r="O20" s="14">
        <v>0</v>
      </c>
      <c r="P20" s="5">
        <v>0</v>
      </c>
      <c r="Q20" s="5">
        <v>500</v>
      </c>
      <c r="R20" s="5">
        <v>0</v>
      </c>
      <c r="S20" s="5">
        <v>200</v>
      </c>
      <c r="T20" s="5">
        <v>0</v>
      </c>
      <c r="U20" s="5">
        <v>100</v>
      </c>
      <c r="V20" s="5">
        <v>0</v>
      </c>
      <c r="W20" s="5">
        <v>0</v>
      </c>
      <c r="X20" s="5"/>
      <c r="Y20" s="5"/>
      <c r="Z20" s="5"/>
      <c r="AA20" s="5">
        <v>0</v>
      </c>
      <c r="AB20" s="5">
        <v>0</v>
      </c>
      <c r="AC20" s="5">
        <v>0</v>
      </c>
      <c r="AD20" s="5"/>
      <c r="AE20" s="15">
        <v>0</v>
      </c>
    </row>
    <row r="21" spans="1:31">
      <c r="A21" s="5" t="s">
        <v>21</v>
      </c>
      <c r="B21" s="6"/>
      <c r="C21" s="5">
        <v>0</v>
      </c>
      <c r="D21" s="5">
        <v>250</v>
      </c>
      <c r="E21" s="5">
        <v>177.56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/>
      <c r="L21" s="5"/>
      <c r="M21" s="5"/>
      <c r="N21" s="5"/>
      <c r="O21" s="14">
        <v>0</v>
      </c>
      <c r="P21" s="5">
        <v>0</v>
      </c>
      <c r="Q21" s="5">
        <v>550</v>
      </c>
      <c r="R21" s="5">
        <v>0</v>
      </c>
      <c r="S21" s="5">
        <v>100</v>
      </c>
      <c r="T21" s="5">
        <v>0</v>
      </c>
      <c r="U21" s="5">
        <v>0</v>
      </c>
      <c r="V21" s="5">
        <v>0</v>
      </c>
      <c r="W21" s="5">
        <v>0</v>
      </c>
      <c r="X21" s="5"/>
      <c r="Y21" s="5"/>
      <c r="Z21" s="5"/>
      <c r="AA21" s="5">
        <v>0</v>
      </c>
      <c r="AB21" s="5">
        <v>0</v>
      </c>
      <c r="AC21" s="5">
        <v>0</v>
      </c>
      <c r="AD21" s="5"/>
      <c r="AE21" s="15">
        <v>0</v>
      </c>
    </row>
    <row r="22" spans="1:31">
      <c r="A22" s="5" t="s">
        <v>22</v>
      </c>
      <c r="B22" s="6"/>
      <c r="C22" s="5">
        <v>0</v>
      </c>
      <c r="D22" s="5">
        <v>250</v>
      </c>
      <c r="E22" s="5">
        <v>200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/>
      <c r="L22" s="5"/>
      <c r="M22" s="5"/>
      <c r="N22" s="5"/>
      <c r="O22" s="14">
        <v>0</v>
      </c>
      <c r="P22" s="5">
        <v>0</v>
      </c>
      <c r="Q22" s="5">
        <v>500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/>
      <c r="Y22" s="5"/>
      <c r="Z22" s="5"/>
      <c r="AA22" s="5">
        <v>0</v>
      </c>
      <c r="AB22" s="5">
        <v>0</v>
      </c>
      <c r="AC22" s="5">
        <v>0</v>
      </c>
      <c r="AD22" s="5"/>
      <c r="AE22" s="15">
        <v>0</v>
      </c>
    </row>
    <row r="23" spans="1:31">
      <c r="A23" s="5" t="s">
        <v>23</v>
      </c>
      <c r="B23" s="6"/>
      <c r="C23" s="5">
        <v>0</v>
      </c>
      <c r="D23" s="5">
        <v>250</v>
      </c>
      <c r="E23" s="5">
        <v>250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/>
      <c r="L23" s="5"/>
      <c r="M23" s="5"/>
      <c r="N23" s="5"/>
      <c r="O23" s="14">
        <v>0</v>
      </c>
      <c r="P23" s="5">
        <v>0</v>
      </c>
      <c r="Q23" s="5">
        <v>550</v>
      </c>
      <c r="R23" s="5">
        <v>0</v>
      </c>
      <c r="S23" s="5">
        <v>100</v>
      </c>
      <c r="T23" s="5">
        <v>0</v>
      </c>
      <c r="U23" s="5">
        <v>0</v>
      </c>
      <c r="V23" s="5">
        <v>0</v>
      </c>
      <c r="W23" s="5">
        <v>0</v>
      </c>
      <c r="X23" s="5"/>
      <c r="Y23" s="5"/>
      <c r="Z23" s="5"/>
      <c r="AA23" s="5">
        <v>0</v>
      </c>
      <c r="AB23" s="5">
        <v>0</v>
      </c>
      <c r="AC23" s="5">
        <v>0</v>
      </c>
      <c r="AD23" s="5"/>
      <c r="AE23" s="15">
        <v>0</v>
      </c>
    </row>
    <row r="24" spans="1:31">
      <c r="A24" s="5" t="s">
        <v>24</v>
      </c>
      <c r="B24" s="6"/>
      <c r="C24" s="5">
        <v>0</v>
      </c>
      <c r="D24" s="5">
        <v>100</v>
      </c>
      <c r="E24" s="5">
        <v>250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/>
      <c r="L24" s="5"/>
      <c r="M24" s="5"/>
      <c r="N24" s="5"/>
      <c r="O24" s="14">
        <v>0</v>
      </c>
      <c r="P24" s="5">
        <v>0</v>
      </c>
      <c r="Q24" s="5">
        <v>550</v>
      </c>
      <c r="R24" s="5">
        <v>0</v>
      </c>
      <c r="S24" s="5">
        <v>100</v>
      </c>
      <c r="T24" s="5">
        <v>0</v>
      </c>
      <c r="U24" s="5">
        <v>0</v>
      </c>
      <c r="V24" s="5">
        <v>0</v>
      </c>
      <c r="W24" s="5">
        <v>0</v>
      </c>
      <c r="X24" s="5"/>
      <c r="Y24" s="5"/>
      <c r="Z24" s="5"/>
      <c r="AA24" s="5">
        <v>0</v>
      </c>
      <c r="AB24" s="5">
        <v>0</v>
      </c>
      <c r="AC24" s="5">
        <v>0</v>
      </c>
      <c r="AD24" s="5"/>
      <c r="AE24" s="15">
        <v>0</v>
      </c>
    </row>
    <row r="25" spans="1:31">
      <c r="A25" s="5" t="s">
        <v>25</v>
      </c>
      <c r="B25" s="6"/>
      <c r="C25" s="5">
        <v>0</v>
      </c>
      <c r="D25" s="5">
        <v>89.94</v>
      </c>
      <c r="E25" s="5">
        <v>400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/>
      <c r="L25" s="5"/>
      <c r="M25" s="5"/>
      <c r="N25" s="5"/>
      <c r="O25" s="14">
        <v>0</v>
      </c>
      <c r="P25" s="5">
        <v>0</v>
      </c>
      <c r="Q25" s="5">
        <v>620</v>
      </c>
      <c r="R25" s="5">
        <v>0</v>
      </c>
      <c r="S25" s="5">
        <v>200</v>
      </c>
      <c r="T25" s="5">
        <v>0</v>
      </c>
      <c r="U25" s="5">
        <v>0</v>
      </c>
      <c r="V25" s="5">
        <v>0</v>
      </c>
      <c r="W25" s="5">
        <v>0</v>
      </c>
      <c r="X25" s="5"/>
      <c r="Y25" s="5"/>
      <c r="Z25" s="5"/>
      <c r="AA25" s="5">
        <v>0</v>
      </c>
      <c r="AB25" s="5">
        <v>0</v>
      </c>
      <c r="AC25" s="5">
        <v>0</v>
      </c>
      <c r="AD25" s="5"/>
      <c r="AE25" s="15">
        <v>0</v>
      </c>
    </row>
    <row r="26" spans="1:31">
      <c r="A26" s="5" t="s">
        <v>26</v>
      </c>
      <c r="B26" s="6"/>
      <c r="C26" s="5">
        <v>0</v>
      </c>
      <c r="D26" s="5">
        <v>0</v>
      </c>
      <c r="E26" s="5">
        <v>300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/>
      <c r="L26" s="5"/>
      <c r="M26" s="5"/>
      <c r="N26" s="5"/>
      <c r="O26" s="14">
        <v>0</v>
      </c>
      <c r="P26" s="5">
        <v>0</v>
      </c>
      <c r="Q26" s="5">
        <v>600</v>
      </c>
      <c r="R26" s="5">
        <v>0</v>
      </c>
      <c r="S26" s="5">
        <v>150</v>
      </c>
      <c r="T26" s="5">
        <v>0</v>
      </c>
      <c r="U26" s="5">
        <v>0</v>
      </c>
      <c r="V26" s="5">
        <v>0</v>
      </c>
      <c r="W26" s="5">
        <v>0</v>
      </c>
      <c r="X26" s="5"/>
      <c r="Y26" s="5"/>
      <c r="Z26" s="5"/>
      <c r="AA26" s="5">
        <v>0</v>
      </c>
      <c r="AB26" s="5">
        <v>0</v>
      </c>
      <c r="AC26" s="5">
        <v>0</v>
      </c>
      <c r="AD26" s="5"/>
      <c r="AE26" s="15">
        <v>0</v>
      </c>
    </row>
    <row r="27" spans="1:31">
      <c r="A27" s="5" t="s">
        <v>27</v>
      </c>
      <c r="B27" s="6"/>
      <c r="C27" s="5">
        <v>0</v>
      </c>
      <c r="D27" s="5">
        <v>0</v>
      </c>
      <c r="E27" s="5">
        <v>150</v>
      </c>
      <c r="F27" s="5">
        <v>0</v>
      </c>
      <c r="G27" s="5">
        <v>0</v>
      </c>
      <c r="H27" s="5">
        <v>150</v>
      </c>
      <c r="I27" s="5">
        <v>0</v>
      </c>
      <c r="J27" s="5">
        <v>0</v>
      </c>
      <c r="K27" s="5"/>
      <c r="L27" s="5"/>
      <c r="M27" s="5"/>
      <c r="N27" s="5"/>
      <c r="O27" s="14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/>
      <c r="Y27" s="5"/>
      <c r="Z27" s="5"/>
      <c r="AA27" s="5">
        <v>0</v>
      </c>
      <c r="AB27" s="5">
        <v>0</v>
      </c>
      <c r="AC27" s="5">
        <v>0</v>
      </c>
      <c r="AD27" s="5"/>
      <c r="AE27" s="15">
        <v>0</v>
      </c>
    </row>
    <row r="28" spans="1:31">
      <c r="A28" s="5" t="s">
        <v>28</v>
      </c>
      <c r="B28" s="6"/>
      <c r="C28" s="5">
        <v>0</v>
      </c>
      <c r="D28" s="5">
        <v>0</v>
      </c>
      <c r="E28" s="5">
        <v>100</v>
      </c>
      <c r="F28" s="5">
        <v>100</v>
      </c>
      <c r="G28" s="5">
        <v>0</v>
      </c>
      <c r="H28" s="5">
        <v>150</v>
      </c>
      <c r="I28" s="5">
        <v>0</v>
      </c>
      <c r="J28" s="5">
        <v>0</v>
      </c>
      <c r="K28" s="5"/>
      <c r="L28" s="5"/>
      <c r="M28" s="5"/>
      <c r="N28" s="5"/>
      <c r="O28" s="14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/>
      <c r="Y28" s="5"/>
      <c r="Z28" s="5"/>
      <c r="AA28" s="5">
        <v>0</v>
      </c>
      <c r="AB28" s="5">
        <v>0</v>
      </c>
      <c r="AC28" s="5">
        <v>0</v>
      </c>
      <c r="AD28" s="5"/>
      <c r="AE28" s="15">
        <v>0</v>
      </c>
    </row>
    <row r="29" spans="1:31">
      <c r="A29" s="5" t="s">
        <v>29</v>
      </c>
      <c r="B29" s="6"/>
      <c r="C29" s="5">
        <v>0</v>
      </c>
      <c r="D29" s="5">
        <v>0</v>
      </c>
      <c r="E29" s="5">
        <v>450</v>
      </c>
      <c r="F29" s="5">
        <v>100</v>
      </c>
      <c r="G29" s="5">
        <v>0</v>
      </c>
      <c r="H29" s="5">
        <v>300</v>
      </c>
      <c r="I29" s="5">
        <v>0</v>
      </c>
      <c r="J29" s="5">
        <v>0</v>
      </c>
      <c r="K29" s="5"/>
      <c r="L29" s="5"/>
      <c r="M29" s="5"/>
      <c r="N29" s="5"/>
      <c r="O29" s="14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200</v>
      </c>
      <c r="V29" s="5">
        <v>0</v>
      </c>
      <c r="W29" s="5">
        <v>0</v>
      </c>
      <c r="X29" s="5"/>
      <c r="Y29" s="5"/>
      <c r="Z29" s="5"/>
      <c r="AA29" s="5">
        <v>0</v>
      </c>
      <c r="AB29" s="5">
        <v>0</v>
      </c>
      <c r="AC29" s="5">
        <v>0</v>
      </c>
      <c r="AD29" s="5"/>
      <c r="AE29" s="15">
        <v>0</v>
      </c>
    </row>
    <row r="30" spans="1:31">
      <c r="A30" s="5" t="s">
        <v>30</v>
      </c>
      <c r="B30" s="6"/>
      <c r="C30" s="5">
        <v>0</v>
      </c>
      <c r="D30" s="5">
        <v>0</v>
      </c>
      <c r="E30" s="5">
        <v>350</v>
      </c>
      <c r="F30" s="5">
        <v>0</v>
      </c>
      <c r="G30" s="5">
        <v>0</v>
      </c>
      <c r="H30" s="5">
        <v>400</v>
      </c>
      <c r="I30" s="5">
        <v>0</v>
      </c>
      <c r="J30" s="5">
        <v>100</v>
      </c>
      <c r="K30" s="5"/>
      <c r="L30" s="5"/>
      <c r="M30" s="5"/>
      <c r="N30" s="5"/>
      <c r="O30" s="14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200</v>
      </c>
      <c r="V30" s="5">
        <v>0</v>
      </c>
      <c r="W30" s="5">
        <v>0</v>
      </c>
      <c r="X30" s="5"/>
      <c r="Y30" s="5"/>
      <c r="Z30" s="5"/>
      <c r="AA30" s="5">
        <v>0</v>
      </c>
      <c r="AB30" s="5">
        <v>0</v>
      </c>
      <c r="AC30" s="5">
        <v>0</v>
      </c>
      <c r="AD30" s="5"/>
      <c r="AE30" s="15">
        <v>0</v>
      </c>
    </row>
    <row r="31" spans="1:31">
      <c r="A31" s="5" t="s">
        <v>31</v>
      </c>
      <c r="B31" s="6"/>
      <c r="C31" s="5">
        <v>0</v>
      </c>
      <c r="D31" s="5">
        <v>0</v>
      </c>
      <c r="E31" s="5">
        <v>109.28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/>
      <c r="L31" s="5"/>
      <c r="M31" s="5"/>
      <c r="N31" s="5"/>
      <c r="O31" s="14">
        <v>0</v>
      </c>
      <c r="P31" s="5">
        <v>0</v>
      </c>
      <c r="Q31" s="5">
        <v>0</v>
      </c>
      <c r="R31" s="5">
        <v>0</v>
      </c>
      <c r="S31" s="5">
        <v>200</v>
      </c>
      <c r="T31" s="5">
        <v>0</v>
      </c>
      <c r="U31" s="5">
        <v>450</v>
      </c>
      <c r="V31" s="5">
        <v>0</v>
      </c>
      <c r="W31" s="5">
        <v>0</v>
      </c>
      <c r="X31" s="5"/>
      <c r="Y31" s="5"/>
      <c r="Z31" s="5"/>
      <c r="AA31" s="5">
        <v>0</v>
      </c>
      <c r="AB31" s="5">
        <v>0</v>
      </c>
      <c r="AC31" s="5">
        <v>0</v>
      </c>
      <c r="AD31" s="5"/>
      <c r="AE31" s="15">
        <v>0</v>
      </c>
    </row>
    <row r="32" spans="1:31">
      <c r="A32" s="5" t="s">
        <v>32</v>
      </c>
      <c r="B32" s="6"/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3.7</v>
      </c>
      <c r="J32" s="5">
        <v>0</v>
      </c>
      <c r="K32" s="5"/>
      <c r="L32" s="5"/>
      <c r="M32" s="5"/>
      <c r="N32" s="5"/>
      <c r="O32" s="14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650</v>
      </c>
      <c r="V32" s="5">
        <v>0</v>
      </c>
      <c r="W32" s="5">
        <v>0</v>
      </c>
      <c r="X32" s="5"/>
      <c r="Y32" s="5"/>
      <c r="Z32" s="5"/>
      <c r="AA32" s="5">
        <v>0</v>
      </c>
      <c r="AB32" s="5">
        <v>0</v>
      </c>
      <c r="AC32" s="5">
        <v>0</v>
      </c>
      <c r="AD32" s="5"/>
      <c r="AE32" s="15">
        <v>0</v>
      </c>
    </row>
    <row r="33" spans="1:31">
      <c r="A33" s="5" t="s">
        <v>33</v>
      </c>
      <c r="B33" s="6"/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/>
      <c r="L33" s="5"/>
      <c r="M33" s="5"/>
      <c r="N33" s="5"/>
      <c r="O33" s="14">
        <v>0</v>
      </c>
      <c r="P33" s="5">
        <v>0</v>
      </c>
      <c r="Q33" s="5">
        <v>150</v>
      </c>
      <c r="R33" s="5">
        <v>0</v>
      </c>
      <c r="S33" s="5">
        <v>200</v>
      </c>
      <c r="T33" s="5">
        <v>0</v>
      </c>
      <c r="U33" s="5">
        <v>0</v>
      </c>
      <c r="V33" s="5">
        <v>0</v>
      </c>
      <c r="W33" s="5">
        <v>0</v>
      </c>
      <c r="X33" s="5"/>
      <c r="Y33" s="5"/>
      <c r="Z33" s="5"/>
      <c r="AA33" s="5">
        <v>50</v>
      </c>
      <c r="AB33" s="5">
        <v>0</v>
      </c>
      <c r="AC33" s="5">
        <v>0</v>
      </c>
      <c r="AD33" s="5"/>
      <c r="AE33" s="15">
        <v>100</v>
      </c>
    </row>
    <row r="34" spans="1:31">
      <c r="A34" s="5" t="s">
        <v>34</v>
      </c>
      <c r="B34" s="6"/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/>
      <c r="L34" s="5"/>
      <c r="M34" s="5"/>
      <c r="N34" s="5"/>
      <c r="O34" s="14">
        <v>0</v>
      </c>
      <c r="P34" s="5">
        <v>0</v>
      </c>
      <c r="Q34" s="5">
        <v>0</v>
      </c>
      <c r="R34" s="5">
        <v>0</v>
      </c>
      <c r="S34" s="5">
        <v>200</v>
      </c>
      <c r="T34" s="5">
        <v>0</v>
      </c>
      <c r="U34" s="5">
        <v>0</v>
      </c>
      <c r="V34" s="5">
        <v>0</v>
      </c>
      <c r="W34" s="5">
        <v>0</v>
      </c>
      <c r="X34" s="5"/>
      <c r="Y34" s="5"/>
      <c r="Z34" s="5"/>
      <c r="AA34" s="5">
        <v>200</v>
      </c>
      <c r="AB34" s="5">
        <v>0</v>
      </c>
      <c r="AC34" s="5">
        <v>0</v>
      </c>
      <c r="AD34" s="5"/>
      <c r="AE34" s="15">
        <v>200</v>
      </c>
    </row>
    <row r="35" spans="1:31">
      <c r="A35" s="5" t="s">
        <v>35</v>
      </c>
      <c r="B35" s="6"/>
      <c r="C35" s="5">
        <v>0</v>
      </c>
      <c r="D35" s="5">
        <v>0</v>
      </c>
      <c r="E35" s="5">
        <v>200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/>
      <c r="L35" s="5"/>
      <c r="M35" s="5"/>
      <c r="N35" s="5"/>
      <c r="O35" s="14">
        <v>0</v>
      </c>
      <c r="P35" s="5">
        <v>150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/>
      <c r="Y35" s="5"/>
      <c r="Z35" s="5"/>
      <c r="AA35" s="5">
        <v>0</v>
      </c>
      <c r="AB35" s="5">
        <v>0</v>
      </c>
      <c r="AC35" s="5">
        <v>105.59</v>
      </c>
      <c r="AD35" s="5"/>
      <c r="AE35" s="15">
        <v>50.9</v>
      </c>
    </row>
    <row r="36" spans="1:31">
      <c r="A36" s="5" t="s">
        <v>36</v>
      </c>
      <c r="B36" s="6"/>
      <c r="C36" s="5">
        <v>0</v>
      </c>
      <c r="D36" s="5">
        <v>0</v>
      </c>
      <c r="E36" s="5">
        <v>50</v>
      </c>
      <c r="F36" s="5">
        <v>0</v>
      </c>
      <c r="G36" s="5">
        <v>0</v>
      </c>
      <c r="H36" s="5">
        <v>0</v>
      </c>
      <c r="I36" s="5">
        <v>0</v>
      </c>
      <c r="J36" s="5">
        <v>150</v>
      </c>
      <c r="K36" s="5"/>
      <c r="L36" s="5"/>
      <c r="M36" s="5"/>
      <c r="N36" s="5"/>
      <c r="O36" s="14">
        <v>0</v>
      </c>
      <c r="P36" s="5">
        <v>400</v>
      </c>
      <c r="Q36" s="5">
        <v>0</v>
      </c>
      <c r="R36" s="5">
        <v>0</v>
      </c>
      <c r="S36" s="5">
        <v>150</v>
      </c>
      <c r="T36" s="5">
        <v>0</v>
      </c>
      <c r="U36" s="5">
        <v>0</v>
      </c>
      <c r="V36" s="5">
        <v>0</v>
      </c>
      <c r="W36" s="5">
        <v>0</v>
      </c>
      <c r="X36" s="5"/>
      <c r="Y36" s="5"/>
      <c r="Z36" s="5"/>
      <c r="AA36" s="5">
        <v>0</v>
      </c>
      <c r="AB36" s="5">
        <v>0</v>
      </c>
      <c r="AC36" s="5">
        <v>0</v>
      </c>
      <c r="AD36" s="5"/>
      <c r="AE36" s="15">
        <v>250</v>
      </c>
    </row>
    <row r="37" spans="1:31">
      <c r="A37" s="5" t="s">
        <v>37</v>
      </c>
      <c r="B37" s="6"/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100</v>
      </c>
      <c r="K37" s="5"/>
      <c r="L37" s="5"/>
      <c r="M37" s="5"/>
      <c r="N37" s="5"/>
      <c r="O37" s="14">
        <v>0</v>
      </c>
      <c r="P37" s="5">
        <v>200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200</v>
      </c>
      <c r="W37" s="5">
        <v>0</v>
      </c>
      <c r="X37" s="5"/>
      <c r="Y37" s="5"/>
      <c r="Z37" s="5"/>
      <c r="AA37" s="5">
        <v>0</v>
      </c>
      <c r="AB37" s="5">
        <v>0</v>
      </c>
      <c r="AC37" s="5">
        <v>0</v>
      </c>
      <c r="AD37" s="5"/>
      <c r="AE37" s="15">
        <v>254.62</v>
      </c>
    </row>
    <row r="38" spans="1:31">
      <c r="A38" s="5" t="s">
        <v>38</v>
      </c>
      <c r="B38" s="6"/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223.99</v>
      </c>
      <c r="K38" s="5"/>
      <c r="L38" s="5"/>
      <c r="M38" s="5"/>
      <c r="N38" s="5"/>
      <c r="O38" s="14">
        <v>0</v>
      </c>
      <c r="P38" s="5">
        <v>350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200</v>
      </c>
      <c r="W38" s="5">
        <v>0</v>
      </c>
      <c r="X38" s="5"/>
      <c r="Y38" s="5"/>
      <c r="Z38" s="5"/>
      <c r="AA38" s="5">
        <v>0</v>
      </c>
      <c r="AB38" s="5">
        <v>0</v>
      </c>
      <c r="AC38" s="5">
        <v>0</v>
      </c>
      <c r="AD38" s="5"/>
      <c r="AE38" s="15">
        <v>296.68</v>
      </c>
    </row>
    <row r="39" spans="1:31">
      <c r="A39" s="5" t="s">
        <v>39</v>
      </c>
      <c r="B39" s="6"/>
      <c r="C39" s="5">
        <v>0</v>
      </c>
      <c r="D39" s="5">
        <v>200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/>
      <c r="L39" s="5"/>
      <c r="M39" s="5"/>
      <c r="N39" s="5"/>
      <c r="O39" s="14">
        <v>0</v>
      </c>
      <c r="P39" s="5">
        <v>300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/>
      <c r="Y39" s="5"/>
      <c r="Z39" s="5"/>
      <c r="AA39" s="5">
        <v>0</v>
      </c>
      <c r="AB39" s="5">
        <v>0</v>
      </c>
      <c r="AC39" s="5">
        <v>100</v>
      </c>
      <c r="AD39" s="5"/>
      <c r="AE39" s="15">
        <v>24.38</v>
      </c>
    </row>
    <row r="40" spans="1:31">
      <c r="A40" s="5" t="s">
        <v>40</v>
      </c>
      <c r="B40" s="6"/>
      <c r="C40" s="5">
        <v>0</v>
      </c>
      <c r="D40" s="5">
        <v>200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/>
      <c r="L40" s="5"/>
      <c r="M40" s="5"/>
      <c r="N40" s="5"/>
      <c r="O40" s="14">
        <v>0</v>
      </c>
      <c r="P40" s="5">
        <v>400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/>
      <c r="Y40" s="5"/>
      <c r="Z40" s="5"/>
      <c r="AA40" s="5">
        <v>0</v>
      </c>
      <c r="AB40" s="5">
        <v>0</v>
      </c>
      <c r="AC40" s="5">
        <v>150</v>
      </c>
      <c r="AD40" s="5"/>
      <c r="AE40" s="15">
        <v>0</v>
      </c>
    </row>
    <row r="41" spans="1:31">
      <c r="A41" s="5" t="s">
        <v>41</v>
      </c>
      <c r="B41" s="6"/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/>
      <c r="L41" s="5"/>
      <c r="M41" s="5"/>
      <c r="N41" s="5"/>
      <c r="O41" s="14">
        <v>0</v>
      </c>
      <c r="P41" s="5">
        <v>250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/>
      <c r="Y41" s="5"/>
      <c r="Z41" s="5"/>
      <c r="AA41" s="5">
        <v>0</v>
      </c>
      <c r="AB41" s="5">
        <v>0</v>
      </c>
      <c r="AC41" s="5">
        <v>200</v>
      </c>
      <c r="AD41" s="5"/>
      <c r="AE41" s="15">
        <v>0</v>
      </c>
    </row>
    <row r="42" spans="1:31">
      <c r="A42" s="5" t="s">
        <v>42</v>
      </c>
      <c r="B42" s="6"/>
      <c r="C42" s="5">
        <v>0</v>
      </c>
      <c r="D42" s="5">
        <v>0</v>
      </c>
      <c r="E42" s="5">
        <v>0</v>
      </c>
      <c r="F42" s="5">
        <v>0</v>
      </c>
      <c r="G42" s="5">
        <v>200</v>
      </c>
      <c r="H42" s="5">
        <v>0</v>
      </c>
      <c r="I42" s="5">
        <v>0</v>
      </c>
      <c r="J42" s="5">
        <v>0</v>
      </c>
      <c r="K42" s="5"/>
      <c r="L42" s="5"/>
      <c r="M42" s="5"/>
      <c r="N42" s="5"/>
      <c r="O42" s="14">
        <v>0</v>
      </c>
      <c r="P42" s="5">
        <v>250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/>
      <c r="Y42" s="5"/>
      <c r="Z42" s="5"/>
      <c r="AA42" s="5">
        <v>0</v>
      </c>
      <c r="AB42" s="5">
        <v>0</v>
      </c>
      <c r="AC42" s="5">
        <v>550</v>
      </c>
      <c r="AD42" s="5"/>
      <c r="AE42" s="15">
        <v>0</v>
      </c>
    </row>
    <row r="43" spans="1:31">
      <c r="A43" s="5" t="s">
        <v>43</v>
      </c>
      <c r="B43" s="6"/>
      <c r="C43" s="5">
        <v>0</v>
      </c>
      <c r="D43" s="5">
        <v>0</v>
      </c>
      <c r="E43" s="5">
        <v>550</v>
      </c>
      <c r="F43" s="5">
        <v>0</v>
      </c>
      <c r="G43" s="5">
        <v>300</v>
      </c>
      <c r="H43" s="5">
        <v>0</v>
      </c>
      <c r="I43" s="5">
        <v>0</v>
      </c>
      <c r="J43" s="5">
        <v>0</v>
      </c>
      <c r="K43" s="5"/>
      <c r="L43" s="5"/>
      <c r="M43" s="5"/>
      <c r="N43" s="5"/>
      <c r="O43" s="14">
        <v>0</v>
      </c>
      <c r="P43" s="5">
        <v>0</v>
      </c>
      <c r="Q43" s="5">
        <v>0</v>
      </c>
      <c r="R43" s="5">
        <v>0</v>
      </c>
      <c r="S43" s="5">
        <v>100</v>
      </c>
      <c r="T43" s="5">
        <v>0</v>
      </c>
      <c r="U43" s="5">
        <v>650</v>
      </c>
      <c r="V43" s="5">
        <v>0</v>
      </c>
      <c r="W43" s="5">
        <v>0</v>
      </c>
      <c r="X43" s="5"/>
      <c r="Y43" s="5"/>
      <c r="Z43" s="5"/>
      <c r="AA43" s="5">
        <v>0</v>
      </c>
      <c r="AB43" s="5">
        <v>0</v>
      </c>
      <c r="AC43" s="5">
        <v>600</v>
      </c>
      <c r="AD43" s="5"/>
      <c r="AE43" s="15">
        <v>0</v>
      </c>
    </row>
    <row r="44" spans="1:31">
      <c r="A44" s="5" t="s">
        <v>44</v>
      </c>
      <c r="B44" s="6"/>
      <c r="C44" s="5">
        <v>0</v>
      </c>
      <c r="D44" s="5">
        <v>0</v>
      </c>
      <c r="E44" s="5">
        <v>200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/>
      <c r="L44" s="5"/>
      <c r="M44" s="5"/>
      <c r="N44" s="5"/>
      <c r="O44" s="14">
        <v>0</v>
      </c>
      <c r="P44" s="5">
        <v>0</v>
      </c>
      <c r="Q44" s="5">
        <v>0</v>
      </c>
      <c r="R44" s="5">
        <v>0</v>
      </c>
      <c r="S44" s="5">
        <v>100</v>
      </c>
      <c r="T44" s="5">
        <v>0</v>
      </c>
      <c r="U44" s="5">
        <v>800</v>
      </c>
      <c r="V44" s="5">
        <v>0</v>
      </c>
      <c r="W44" s="5">
        <v>0</v>
      </c>
      <c r="X44" s="5"/>
      <c r="Y44" s="5"/>
      <c r="Z44" s="5"/>
      <c r="AA44" s="5">
        <v>0</v>
      </c>
      <c r="AB44" s="5">
        <v>0</v>
      </c>
      <c r="AC44" s="5">
        <v>600</v>
      </c>
      <c r="AD44" s="5"/>
      <c r="AE44" s="15">
        <v>0</v>
      </c>
    </row>
    <row r="45" spans="1:31">
      <c r="A45" s="5" t="s">
        <v>45</v>
      </c>
      <c r="B45" s="6"/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/>
      <c r="L45" s="5"/>
      <c r="M45" s="5"/>
      <c r="N45" s="5"/>
      <c r="O45" s="14">
        <v>0</v>
      </c>
      <c r="P45" s="5">
        <v>0</v>
      </c>
      <c r="Q45" s="5">
        <v>0</v>
      </c>
      <c r="R45" s="5">
        <v>0</v>
      </c>
      <c r="S45" s="5">
        <v>50</v>
      </c>
      <c r="T45" s="5">
        <v>0</v>
      </c>
      <c r="U45" s="5">
        <v>0</v>
      </c>
      <c r="V45" s="5">
        <v>0</v>
      </c>
      <c r="W45" s="5">
        <v>0</v>
      </c>
      <c r="X45" s="5"/>
      <c r="Y45" s="5"/>
      <c r="Z45" s="5"/>
      <c r="AA45" s="5">
        <v>0</v>
      </c>
      <c r="AB45" s="5">
        <v>0</v>
      </c>
      <c r="AC45" s="5">
        <v>400</v>
      </c>
      <c r="AD45" s="5"/>
      <c r="AE45" s="15">
        <v>0</v>
      </c>
    </row>
    <row r="46" spans="1:31">
      <c r="A46" s="5" t="s">
        <v>46</v>
      </c>
      <c r="B46" s="6"/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/>
      <c r="L46" s="5"/>
      <c r="M46" s="5"/>
      <c r="N46" s="5"/>
      <c r="O46" s="14">
        <v>0</v>
      </c>
      <c r="P46" s="5">
        <v>0</v>
      </c>
      <c r="Q46" s="5">
        <v>0</v>
      </c>
      <c r="R46" s="5">
        <v>0</v>
      </c>
      <c r="S46" s="5">
        <v>150</v>
      </c>
      <c r="T46" s="5">
        <v>0</v>
      </c>
      <c r="U46" s="5">
        <v>0</v>
      </c>
      <c r="V46" s="5">
        <v>0</v>
      </c>
      <c r="W46" s="5">
        <v>0</v>
      </c>
      <c r="X46" s="5"/>
      <c r="Y46" s="5"/>
      <c r="Z46" s="5"/>
      <c r="AA46" s="5">
        <v>0</v>
      </c>
      <c r="AB46" s="5">
        <v>0</v>
      </c>
      <c r="AC46" s="5">
        <v>500</v>
      </c>
      <c r="AD46" s="5"/>
      <c r="AE46" s="15">
        <v>0</v>
      </c>
    </row>
    <row r="47" spans="1:31">
      <c r="A47" s="5" t="s">
        <v>47</v>
      </c>
      <c r="B47" s="6"/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/>
      <c r="L47" s="5"/>
      <c r="M47" s="5"/>
      <c r="N47" s="5"/>
      <c r="O47" s="14">
        <v>0</v>
      </c>
      <c r="P47" s="5">
        <v>0</v>
      </c>
      <c r="Q47" s="5">
        <v>0</v>
      </c>
      <c r="R47" s="5">
        <v>0</v>
      </c>
      <c r="S47" s="5">
        <v>100</v>
      </c>
      <c r="T47" s="5">
        <v>0</v>
      </c>
      <c r="U47" s="5">
        <v>100</v>
      </c>
      <c r="V47" s="5">
        <v>0</v>
      </c>
      <c r="W47" s="5">
        <v>0</v>
      </c>
      <c r="X47" s="5"/>
      <c r="Y47" s="5"/>
      <c r="Z47" s="5"/>
      <c r="AA47" s="5">
        <v>0</v>
      </c>
      <c r="AB47" s="5">
        <v>0</v>
      </c>
      <c r="AC47" s="5">
        <v>600</v>
      </c>
      <c r="AD47" s="5"/>
      <c r="AE47" s="15">
        <v>0</v>
      </c>
    </row>
    <row r="48" spans="1:31">
      <c r="A48" s="5" t="s">
        <v>48</v>
      </c>
      <c r="B48" s="6"/>
      <c r="C48" s="5">
        <v>0</v>
      </c>
      <c r="D48" s="5">
        <v>0</v>
      </c>
      <c r="E48" s="5">
        <v>100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/>
      <c r="L48" s="5"/>
      <c r="M48" s="5"/>
      <c r="N48" s="5"/>
      <c r="O48" s="14">
        <v>150</v>
      </c>
      <c r="P48" s="5">
        <v>0</v>
      </c>
      <c r="Q48" s="5">
        <v>0</v>
      </c>
      <c r="R48" s="5">
        <v>0</v>
      </c>
      <c r="S48" s="5">
        <v>150</v>
      </c>
      <c r="T48" s="5">
        <v>0</v>
      </c>
      <c r="U48" s="5">
        <v>100</v>
      </c>
      <c r="V48" s="5">
        <v>0</v>
      </c>
      <c r="W48" s="5">
        <v>0</v>
      </c>
      <c r="X48" s="5"/>
      <c r="Y48" s="5"/>
      <c r="Z48" s="5"/>
      <c r="AA48" s="5">
        <v>0</v>
      </c>
      <c r="AB48" s="5">
        <v>0</v>
      </c>
      <c r="AC48" s="5">
        <v>750</v>
      </c>
      <c r="AD48" s="5"/>
      <c r="AE48" s="15">
        <v>0</v>
      </c>
    </row>
    <row r="49" spans="1:31">
      <c r="A49" s="5" t="s">
        <v>49</v>
      </c>
      <c r="B49" s="6"/>
      <c r="C49" s="5">
        <v>0</v>
      </c>
      <c r="D49" s="5">
        <v>0</v>
      </c>
      <c r="E49" s="5">
        <v>50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/>
      <c r="L49" s="5"/>
      <c r="M49" s="5"/>
      <c r="N49" s="5"/>
      <c r="O49" s="14">
        <v>150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/>
      <c r="Y49" s="5"/>
      <c r="Z49" s="5"/>
      <c r="AA49" s="5">
        <v>0</v>
      </c>
      <c r="AB49" s="5">
        <v>0</v>
      </c>
      <c r="AC49" s="5">
        <v>750</v>
      </c>
      <c r="AD49" s="5"/>
      <c r="AE49" s="15">
        <v>161.5</v>
      </c>
    </row>
    <row r="50" spans="1:31">
      <c r="A50" s="5" t="s">
        <v>50</v>
      </c>
      <c r="B50" s="6"/>
      <c r="C50" s="5">
        <v>0</v>
      </c>
      <c r="D50" s="5">
        <v>0</v>
      </c>
      <c r="E50" s="5">
        <v>50</v>
      </c>
      <c r="F50" s="5">
        <v>0</v>
      </c>
      <c r="G50" s="5">
        <v>150</v>
      </c>
      <c r="H50" s="5">
        <v>0</v>
      </c>
      <c r="I50" s="5">
        <v>0</v>
      </c>
      <c r="J50" s="5">
        <v>0</v>
      </c>
      <c r="K50" s="5"/>
      <c r="L50" s="5"/>
      <c r="M50" s="5"/>
      <c r="N50" s="5"/>
      <c r="O50" s="14">
        <v>250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50</v>
      </c>
      <c r="V50" s="5">
        <v>0</v>
      </c>
      <c r="W50" s="5">
        <v>0</v>
      </c>
      <c r="X50" s="5"/>
      <c r="Y50" s="5"/>
      <c r="Z50" s="5"/>
      <c r="AA50" s="5">
        <v>0</v>
      </c>
      <c r="AB50" s="5">
        <v>0</v>
      </c>
      <c r="AC50" s="5">
        <v>700</v>
      </c>
      <c r="AD50" s="5"/>
      <c r="AE50" s="15">
        <v>153.13</v>
      </c>
    </row>
    <row r="51" spans="1:31">
      <c r="A51" s="5" t="s">
        <v>51</v>
      </c>
      <c r="B51" s="6"/>
      <c r="C51" s="5">
        <v>0</v>
      </c>
      <c r="D51" s="5">
        <v>0</v>
      </c>
      <c r="E51" s="5">
        <v>100</v>
      </c>
      <c r="F51" s="5">
        <v>0</v>
      </c>
      <c r="G51" s="5">
        <v>50</v>
      </c>
      <c r="H51" s="5">
        <v>0</v>
      </c>
      <c r="I51" s="5">
        <v>0</v>
      </c>
      <c r="J51" s="5">
        <v>100</v>
      </c>
      <c r="K51" s="5"/>
      <c r="L51" s="5"/>
      <c r="M51" s="5"/>
      <c r="N51" s="5"/>
      <c r="O51" s="14">
        <v>100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/>
      <c r="Y51" s="5"/>
      <c r="Z51" s="5"/>
      <c r="AA51" s="5">
        <v>0</v>
      </c>
      <c r="AB51" s="5">
        <v>0</v>
      </c>
      <c r="AC51" s="5">
        <v>600</v>
      </c>
      <c r="AD51" s="5"/>
      <c r="AE51" s="15">
        <v>129.82</v>
      </c>
    </row>
    <row r="52" spans="1:31">
      <c r="A52" s="5" t="s">
        <v>52</v>
      </c>
      <c r="B52" s="6"/>
      <c r="C52" s="5">
        <v>0</v>
      </c>
      <c r="D52" s="5">
        <v>0</v>
      </c>
      <c r="E52" s="5">
        <v>100</v>
      </c>
      <c r="F52" s="5">
        <v>0</v>
      </c>
      <c r="G52" s="5">
        <v>100</v>
      </c>
      <c r="H52" s="5">
        <v>0</v>
      </c>
      <c r="I52" s="5">
        <v>0</v>
      </c>
      <c r="J52" s="5">
        <v>150</v>
      </c>
      <c r="K52" s="5"/>
      <c r="L52" s="5"/>
      <c r="M52" s="5"/>
      <c r="N52" s="5"/>
      <c r="O52" s="14">
        <v>100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/>
      <c r="Y52" s="5"/>
      <c r="Z52" s="5"/>
      <c r="AA52" s="5">
        <v>0</v>
      </c>
      <c r="AB52" s="5">
        <v>0</v>
      </c>
      <c r="AC52" s="5">
        <v>475</v>
      </c>
      <c r="AD52" s="5"/>
      <c r="AE52" s="15">
        <v>50</v>
      </c>
    </row>
    <row r="53" spans="1:31">
      <c r="A53" s="5" t="s">
        <v>53</v>
      </c>
      <c r="B53" s="6"/>
      <c r="C53" s="5">
        <v>0</v>
      </c>
      <c r="D53" s="5">
        <v>0</v>
      </c>
      <c r="E53" s="5">
        <v>150</v>
      </c>
      <c r="F53" s="5">
        <v>0</v>
      </c>
      <c r="G53" s="5">
        <v>200</v>
      </c>
      <c r="H53" s="5">
        <v>0</v>
      </c>
      <c r="I53" s="5">
        <v>0</v>
      </c>
      <c r="J53" s="5">
        <v>100</v>
      </c>
      <c r="K53" s="5"/>
      <c r="L53" s="5"/>
      <c r="M53" s="5"/>
      <c r="N53" s="5"/>
      <c r="O53" s="14">
        <v>0</v>
      </c>
      <c r="P53" s="5">
        <v>63.73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/>
      <c r="Y53" s="5"/>
      <c r="Z53" s="5"/>
      <c r="AA53" s="5">
        <v>0</v>
      </c>
      <c r="AB53" s="5">
        <v>0</v>
      </c>
      <c r="AC53" s="5">
        <v>344.8</v>
      </c>
      <c r="AD53" s="5"/>
      <c r="AE53" s="15">
        <v>50</v>
      </c>
    </row>
    <row r="54" spans="1:31">
      <c r="A54" s="5" t="s">
        <v>54</v>
      </c>
      <c r="B54" s="6"/>
      <c r="C54" s="5">
        <v>0</v>
      </c>
      <c r="D54" s="5">
        <v>0</v>
      </c>
      <c r="E54" s="5">
        <v>175</v>
      </c>
      <c r="F54" s="5">
        <v>0</v>
      </c>
      <c r="G54" s="5">
        <v>150</v>
      </c>
      <c r="H54" s="5">
        <v>0</v>
      </c>
      <c r="I54" s="5">
        <v>0</v>
      </c>
      <c r="J54" s="5">
        <v>100</v>
      </c>
      <c r="K54" s="5"/>
      <c r="L54" s="5"/>
      <c r="M54" s="5"/>
      <c r="N54" s="5"/>
      <c r="O54" s="14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/>
      <c r="Y54" s="5"/>
      <c r="Z54" s="5"/>
      <c r="AA54" s="5">
        <v>0</v>
      </c>
      <c r="AB54" s="5">
        <v>0</v>
      </c>
      <c r="AC54" s="5">
        <v>340.47</v>
      </c>
      <c r="AD54" s="5"/>
      <c r="AE54" s="15">
        <v>100</v>
      </c>
    </row>
    <row r="55" spans="1:31">
      <c r="A55" s="5" t="s">
        <v>55</v>
      </c>
      <c r="B55" s="6"/>
      <c r="C55" s="5">
        <v>0</v>
      </c>
      <c r="D55" s="5">
        <v>0</v>
      </c>
      <c r="E55" s="5">
        <v>200</v>
      </c>
      <c r="F55" s="5">
        <v>0</v>
      </c>
      <c r="G55" s="5">
        <v>0</v>
      </c>
      <c r="H55" s="5">
        <v>0</v>
      </c>
      <c r="I55" s="5">
        <v>0</v>
      </c>
      <c r="J55" s="5">
        <v>250</v>
      </c>
      <c r="K55" s="5"/>
      <c r="L55" s="5"/>
      <c r="M55" s="5"/>
      <c r="N55" s="5"/>
      <c r="O55" s="14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/>
      <c r="Y55" s="5"/>
      <c r="Z55" s="5"/>
      <c r="AA55" s="5">
        <v>0</v>
      </c>
      <c r="AB55" s="5">
        <v>0</v>
      </c>
      <c r="AC55" s="5">
        <v>450</v>
      </c>
      <c r="AD55" s="5"/>
      <c r="AE55" s="15">
        <v>0</v>
      </c>
    </row>
    <row r="56" spans="1:31">
      <c r="A56" s="5" t="s">
        <v>56</v>
      </c>
      <c r="B56" s="6"/>
      <c r="C56" s="5">
        <v>0</v>
      </c>
      <c r="D56" s="5">
        <v>0</v>
      </c>
      <c r="E56" s="5">
        <v>18.07</v>
      </c>
      <c r="F56" s="5">
        <v>0</v>
      </c>
      <c r="G56" s="5">
        <v>0</v>
      </c>
      <c r="H56" s="5">
        <v>0</v>
      </c>
      <c r="I56" s="5">
        <v>0</v>
      </c>
      <c r="J56" s="5">
        <v>250</v>
      </c>
      <c r="K56" s="5"/>
      <c r="L56" s="5"/>
      <c r="M56" s="5"/>
      <c r="N56" s="5"/>
      <c r="O56" s="14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/>
      <c r="Y56" s="5"/>
      <c r="Z56" s="5"/>
      <c r="AA56" s="5">
        <v>0</v>
      </c>
      <c r="AB56" s="5">
        <v>0</v>
      </c>
      <c r="AC56" s="5">
        <v>350</v>
      </c>
      <c r="AD56" s="5"/>
      <c r="AE56" s="15">
        <v>0</v>
      </c>
    </row>
    <row r="57" spans="1:31">
      <c r="A57" s="5" t="s">
        <v>57</v>
      </c>
      <c r="B57" s="6"/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50</v>
      </c>
      <c r="K57" s="5"/>
      <c r="L57" s="5"/>
      <c r="M57" s="5"/>
      <c r="N57" s="5"/>
      <c r="O57" s="14">
        <v>200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/>
      <c r="Y57" s="5"/>
      <c r="Z57" s="5"/>
      <c r="AA57" s="5">
        <v>0</v>
      </c>
      <c r="AB57" s="5">
        <v>0</v>
      </c>
      <c r="AC57" s="5">
        <v>350</v>
      </c>
      <c r="AD57" s="5"/>
      <c r="AE57" s="15">
        <v>0</v>
      </c>
    </row>
    <row r="58" spans="1:31">
      <c r="A58" s="5" t="s">
        <v>58</v>
      </c>
      <c r="B58" s="6"/>
      <c r="C58" s="5">
        <v>0</v>
      </c>
      <c r="D58" s="5">
        <v>0</v>
      </c>
      <c r="E58" s="5">
        <v>0</v>
      </c>
      <c r="F58" s="5">
        <v>0</v>
      </c>
      <c r="G58" s="5">
        <v>50</v>
      </c>
      <c r="H58" s="5">
        <v>0</v>
      </c>
      <c r="I58" s="5">
        <v>0</v>
      </c>
      <c r="J58" s="5">
        <v>100</v>
      </c>
      <c r="K58" s="5"/>
      <c r="L58" s="5"/>
      <c r="M58" s="5"/>
      <c r="N58" s="5"/>
      <c r="O58" s="14">
        <v>200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/>
      <c r="Y58" s="5"/>
      <c r="Z58" s="5"/>
      <c r="AA58" s="5">
        <v>0</v>
      </c>
      <c r="AB58" s="5">
        <v>0</v>
      </c>
      <c r="AC58" s="5">
        <v>250</v>
      </c>
      <c r="AD58" s="5"/>
      <c r="AE58" s="15">
        <v>0</v>
      </c>
    </row>
    <row r="59" spans="1:31">
      <c r="A59" s="5" t="s">
        <v>59</v>
      </c>
      <c r="B59" s="6"/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48.77</v>
      </c>
      <c r="K59" s="5"/>
      <c r="L59" s="5"/>
      <c r="M59" s="5"/>
      <c r="N59" s="5"/>
      <c r="O59" s="14">
        <v>200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/>
      <c r="Y59" s="5"/>
      <c r="Z59" s="5"/>
      <c r="AA59" s="5">
        <v>0</v>
      </c>
      <c r="AB59" s="5">
        <v>0</v>
      </c>
      <c r="AC59" s="5">
        <v>150</v>
      </c>
      <c r="AD59" s="5"/>
      <c r="AE59" s="15">
        <v>0</v>
      </c>
    </row>
    <row r="60" spans="1:31">
      <c r="A60" s="5" t="s">
        <v>60</v>
      </c>
      <c r="B60" s="6"/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84.61</v>
      </c>
      <c r="K60" s="5"/>
      <c r="L60" s="5"/>
      <c r="M60" s="5"/>
      <c r="N60" s="5"/>
      <c r="O60" s="14">
        <v>250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/>
      <c r="Y60" s="5"/>
      <c r="Z60" s="5"/>
      <c r="AA60" s="5">
        <v>0</v>
      </c>
      <c r="AB60" s="5">
        <v>0</v>
      </c>
      <c r="AC60" s="5">
        <v>150</v>
      </c>
      <c r="AD60" s="5"/>
      <c r="AE60" s="15">
        <v>0</v>
      </c>
    </row>
    <row r="61" spans="1:31">
      <c r="A61" s="5" t="s">
        <v>61</v>
      </c>
      <c r="B61" s="6"/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100</v>
      </c>
      <c r="K61" s="5"/>
      <c r="L61" s="5"/>
      <c r="M61" s="5"/>
      <c r="N61" s="5"/>
      <c r="O61" s="14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/>
      <c r="Y61" s="5"/>
      <c r="Z61" s="5"/>
      <c r="AA61" s="5">
        <v>0</v>
      </c>
      <c r="AB61" s="5">
        <v>300</v>
      </c>
      <c r="AC61" s="5">
        <v>0</v>
      </c>
      <c r="AD61" s="5"/>
      <c r="AE61" s="15">
        <v>0</v>
      </c>
    </row>
    <row r="62" spans="1:31">
      <c r="A62" s="5" t="s">
        <v>62</v>
      </c>
      <c r="B62" s="6"/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/>
      <c r="L62" s="5"/>
      <c r="M62" s="5"/>
      <c r="N62" s="5"/>
      <c r="O62" s="14">
        <v>100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/>
      <c r="Y62" s="5"/>
      <c r="Z62" s="5"/>
      <c r="AA62" s="5">
        <v>0</v>
      </c>
      <c r="AB62" s="5">
        <v>0</v>
      </c>
      <c r="AC62" s="5">
        <v>0</v>
      </c>
      <c r="AD62" s="5"/>
      <c r="AE62" s="15">
        <v>0</v>
      </c>
    </row>
    <row r="63" spans="1:31">
      <c r="A63" s="5" t="s">
        <v>63</v>
      </c>
      <c r="B63" s="6"/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/>
      <c r="L63" s="5"/>
      <c r="M63" s="5"/>
      <c r="N63" s="5"/>
      <c r="O63" s="14">
        <v>0</v>
      </c>
      <c r="P63" s="5">
        <v>150</v>
      </c>
      <c r="Q63" s="5">
        <v>0</v>
      </c>
      <c r="R63" s="5">
        <v>0</v>
      </c>
      <c r="S63" s="5">
        <v>0</v>
      </c>
      <c r="T63" s="5">
        <v>0</v>
      </c>
      <c r="U63" s="5">
        <v>149</v>
      </c>
      <c r="V63" s="5">
        <v>0</v>
      </c>
      <c r="W63" s="5">
        <v>0</v>
      </c>
      <c r="X63" s="5"/>
      <c r="Y63" s="5"/>
      <c r="Z63" s="5"/>
      <c r="AA63" s="5">
        <v>0</v>
      </c>
      <c r="AB63" s="5">
        <v>0</v>
      </c>
      <c r="AC63" s="5">
        <v>0</v>
      </c>
      <c r="AD63" s="5"/>
      <c r="AE63" s="15">
        <v>0</v>
      </c>
    </row>
    <row r="64" spans="1:31">
      <c r="A64" s="5" t="s">
        <v>64</v>
      </c>
      <c r="B64" s="6"/>
      <c r="C64" s="5">
        <v>0</v>
      </c>
      <c r="D64" s="5">
        <v>50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/>
      <c r="L64" s="5"/>
      <c r="M64" s="5"/>
      <c r="N64" s="5"/>
      <c r="O64" s="14">
        <v>0</v>
      </c>
      <c r="P64" s="5">
        <v>150</v>
      </c>
      <c r="Q64" s="5">
        <v>0</v>
      </c>
      <c r="R64" s="5">
        <v>0</v>
      </c>
      <c r="S64" s="5">
        <v>0</v>
      </c>
      <c r="T64" s="5">
        <v>0</v>
      </c>
      <c r="U64" s="5">
        <v>250</v>
      </c>
      <c r="V64" s="5">
        <v>0</v>
      </c>
      <c r="W64" s="5">
        <v>0</v>
      </c>
      <c r="X64" s="5"/>
      <c r="Y64" s="5"/>
      <c r="Z64" s="5"/>
      <c r="AA64" s="5">
        <v>0</v>
      </c>
      <c r="AB64" s="5">
        <v>0</v>
      </c>
      <c r="AC64" s="5">
        <v>150</v>
      </c>
      <c r="AD64" s="5"/>
      <c r="AE64" s="15">
        <v>0</v>
      </c>
    </row>
    <row r="65" spans="1:31">
      <c r="A65" s="5" t="s">
        <v>65</v>
      </c>
      <c r="B65" s="6"/>
      <c r="C65" s="5">
        <v>0</v>
      </c>
      <c r="D65" s="5">
        <v>0</v>
      </c>
      <c r="E65" s="5">
        <v>200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/>
      <c r="L65" s="5"/>
      <c r="M65" s="5"/>
      <c r="N65" s="5"/>
      <c r="O65" s="14">
        <v>0</v>
      </c>
      <c r="P65" s="5">
        <v>200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/>
      <c r="Y65" s="5"/>
      <c r="Z65" s="5"/>
      <c r="AA65" s="5">
        <v>0</v>
      </c>
      <c r="AB65" s="5">
        <v>0</v>
      </c>
      <c r="AC65" s="5">
        <v>172.7</v>
      </c>
      <c r="AD65" s="5"/>
      <c r="AE65" s="15">
        <v>0</v>
      </c>
    </row>
    <row r="66" spans="1:31">
      <c r="A66" s="5" t="s">
        <v>66</v>
      </c>
      <c r="B66" s="6"/>
      <c r="C66" s="5">
        <v>0</v>
      </c>
      <c r="D66" s="5">
        <v>0</v>
      </c>
      <c r="E66" s="5">
        <v>200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/>
      <c r="L66" s="5"/>
      <c r="M66" s="5"/>
      <c r="N66" s="5"/>
      <c r="O66" s="14">
        <v>0</v>
      </c>
      <c r="P66" s="5">
        <v>200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/>
      <c r="Y66" s="5"/>
      <c r="Z66" s="5"/>
      <c r="AA66" s="5">
        <v>0</v>
      </c>
      <c r="AB66" s="5">
        <v>0</v>
      </c>
      <c r="AC66" s="5">
        <v>50</v>
      </c>
      <c r="AD66" s="5"/>
      <c r="AE66" s="15">
        <v>0</v>
      </c>
    </row>
    <row r="67" spans="1:31">
      <c r="A67" s="5" t="s">
        <v>67</v>
      </c>
      <c r="B67" s="6"/>
      <c r="C67" s="5">
        <v>0</v>
      </c>
      <c r="D67" s="5">
        <v>0</v>
      </c>
      <c r="E67" s="5">
        <v>550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/>
      <c r="L67" s="5"/>
      <c r="M67" s="5"/>
      <c r="N67" s="5"/>
      <c r="O67" s="14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/>
      <c r="Y67" s="5"/>
      <c r="Z67" s="5"/>
      <c r="AA67" s="5">
        <v>0</v>
      </c>
      <c r="AB67" s="5">
        <v>0</v>
      </c>
      <c r="AC67" s="5">
        <v>0</v>
      </c>
      <c r="AD67" s="5"/>
      <c r="AE67" s="15">
        <v>0</v>
      </c>
    </row>
    <row r="68" spans="1:31">
      <c r="A68" s="5" t="s">
        <v>68</v>
      </c>
      <c r="B68" s="6"/>
      <c r="C68" s="5">
        <v>0</v>
      </c>
      <c r="D68" s="5">
        <v>0</v>
      </c>
      <c r="E68" s="5">
        <v>600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/>
      <c r="L68" s="5"/>
      <c r="M68" s="5"/>
      <c r="N68" s="5"/>
      <c r="O68" s="14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/>
      <c r="Y68" s="5"/>
      <c r="Z68" s="5"/>
      <c r="AA68" s="5">
        <v>0</v>
      </c>
      <c r="AB68" s="5">
        <v>0</v>
      </c>
      <c r="AC68" s="5">
        <v>0</v>
      </c>
      <c r="AD68" s="5"/>
      <c r="AE68" s="15">
        <v>0</v>
      </c>
    </row>
    <row r="69" spans="1:31">
      <c r="A69" s="5" t="s">
        <v>69</v>
      </c>
      <c r="B69" s="6"/>
      <c r="C69" s="5">
        <v>0</v>
      </c>
      <c r="D69" s="5">
        <v>0</v>
      </c>
      <c r="E69" s="5">
        <v>600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/>
      <c r="L69" s="5"/>
      <c r="M69" s="5"/>
      <c r="N69" s="5"/>
      <c r="O69" s="14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/>
      <c r="Y69" s="5"/>
      <c r="Z69" s="5"/>
      <c r="AA69" s="5">
        <v>0</v>
      </c>
      <c r="AB69" s="5">
        <v>0</v>
      </c>
      <c r="AC69" s="5">
        <v>0</v>
      </c>
      <c r="AD69" s="5"/>
      <c r="AE69" s="15">
        <v>0</v>
      </c>
    </row>
    <row r="70" spans="1:31">
      <c r="A70" s="5" t="s">
        <v>70</v>
      </c>
      <c r="B70" s="6"/>
      <c r="C70" s="5">
        <v>0</v>
      </c>
      <c r="D70" s="5">
        <v>0</v>
      </c>
      <c r="E70" s="5">
        <v>750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/>
      <c r="L70" s="5"/>
      <c r="M70" s="5"/>
      <c r="N70" s="5"/>
      <c r="O70" s="14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/>
      <c r="Y70" s="5"/>
      <c r="Z70" s="5"/>
      <c r="AA70" s="5">
        <v>0</v>
      </c>
      <c r="AB70" s="5">
        <v>0</v>
      </c>
      <c r="AC70" s="5">
        <v>0</v>
      </c>
      <c r="AD70" s="5"/>
      <c r="AE70" s="15">
        <v>0</v>
      </c>
    </row>
    <row r="71" spans="1:31">
      <c r="A71" s="5" t="s">
        <v>71</v>
      </c>
      <c r="B71" s="6"/>
      <c r="C71" s="5">
        <v>0</v>
      </c>
      <c r="D71" s="5">
        <v>0</v>
      </c>
      <c r="E71" s="5">
        <v>750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/>
      <c r="L71" s="5"/>
      <c r="M71" s="5"/>
      <c r="N71" s="5"/>
      <c r="O71" s="14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/>
      <c r="Y71" s="5"/>
      <c r="Z71" s="5"/>
      <c r="AA71" s="5">
        <v>0</v>
      </c>
      <c r="AB71" s="5">
        <v>0</v>
      </c>
      <c r="AC71" s="5">
        <v>0</v>
      </c>
      <c r="AD71" s="5"/>
      <c r="AE71" s="15">
        <v>0</v>
      </c>
    </row>
    <row r="72" spans="1:31">
      <c r="A72" s="5" t="s">
        <v>72</v>
      </c>
      <c r="B72" s="6"/>
      <c r="C72" s="5">
        <v>0</v>
      </c>
      <c r="D72" s="5">
        <v>0</v>
      </c>
      <c r="E72" s="5">
        <v>300</v>
      </c>
      <c r="F72" s="5">
        <v>0</v>
      </c>
      <c r="G72" s="5">
        <v>0</v>
      </c>
      <c r="H72" s="5">
        <v>0</v>
      </c>
      <c r="I72" s="5">
        <v>300</v>
      </c>
      <c r="J72" s="5">
        <v>0</v>
      </c>
      <c r="K72" s="5"/>
      <c r="L72" s="5"/>
      <c r="M72" s="5"/>
      <c r="N72" s="5"/>
      <c r="O72" s="14">
        <v>0</v>
      </c>
      <c r="P72" s="5">
        <v>250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/>
      <c r="Y72" s="5"/>
      <c r="Z72" s="5"/>
      <c r="AA72" s="5">
        <v>0</v>
      </c>
      <c r="AB72" s="5">
        <v>0</v>
      </c>
      <c r="AC72" s="5">
        <v>0</v>
      </c>
      <c r="AD72" s="5"/>
      <c r="AE72" s="15">
        <v>0</v>
      </c>
    </row>
    <row r="73" spans="1:31">
      <c r="A73" s="5" t="s">
        <v>73</v>
      </c>
      <c r="B73" s="6"/>
      <c r="C73" s="5">
        <v>250</v>
      </c>
      <c r="D73" s="5">
        <v>200</v>
      </c>
      <c r="E73" s="5">
        <v>600</v>
      </c>
      <c r="F73" s="5">
        <v>300</v>
      </c>
      <c r="G73" s="5">
        <v>0</v>
      </c>
      <c r="H73" s="5">
        <v>0</v>
      </c>
      <c r="I73" s="5">
        <v>0</v>
      </c>
      <c r="J73" s="5">
        <v>0</v>
      </c>
      <c r="K73" s="5"/>
      <c r="L73" s="5"/>
      <c r="M73" s="5"/>
      <c r="N73" s="5"/>
      <c r="O73" s="14">
        <v>0</v>
      </c>
      <c r="P73" s="5">
        <v>300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/>
      <c r="Y73" s="5"/>
      <c r="Z73" s="5"/>
      <c r="AA73" s="5">
        <v>0</v>
      </c>
      <c r="AB73" s="5">
        <v>0</v>
      </c>
      <c r="AC73" s="5">
        <v>0</v>
      </c>
      <c r="AD73" s="5"/>
      <c r="AE73" s="15">
        <v>0</v>
      </c>
    </row>
    <row r="74" spans="1:31">
      <c r="A74" s="5" t="s">
        <v>74</v>
      </c>
      <c r="B74" s="6"/>
      <c r="C74" s="5">
        <v>350</v>
      </c>
      <c r="D74" s="5">
        <v>550</v>
      </c>
      <c r="E74" s="5">
        <v>400</v>
      </c>
      <c r="F74" s="5">
        <v>100</v>
      </c>
      <c r="G74" s="5">
        <v>0</v>
      </c>
      <c r="H74" s="5">
        <v>0</v>
      </c>
      <c r="I74" s="5">
        <v>0</v>
      </c>
      <c r="J74" s="5">
        <v>0</v>
      </c>
      <c r="K74" s="5"/>
      <c r="L74" s="5"/>
      <c r="M74" s="5"/>
      <c r="N74" s="5"/>
      <c r="O74" s="14">
        <v>0</v>
      </c>
      <c r="P74" s="5">
        <v>300</v>
      </c>
      <c r="Q74" s="5">
        <v>0</v>
      </c>
      <c r="R74" s="5">
        <v>0</v>
      </c>
      <c r="S74" s="5">
        <v>250</v>
      </c>
      <c r="T74" s="5">
        <v>0</v>
      </c>
      <c r="U74" s="5">
        <v>0</v>
      </c>
      <c r="V74" s="5">
        <v>0</v>
      </c>
      <c r="W74" s="5">
        <v>0</v>
      </c>
      <c r="X74" s="5"/>
      <c r="Y74" s="5"/>
      <c r="Z74" s="5"/>
      <c r="AA74" s="5">
        <v>0</v>
      </c>
      <c r="AB74" s="5">
        <v>0</v>
      </c>
      <c r="AC74" s="5">
        <v>0</v>
      </c>
      <c r="AD74" s="5"/>
      <c r="AE74" s="15">
        <v>0</v>
      </c>
    </row>
    <row r="75" spans="1:31">
      <c r="A75" s="5" t="s">
        <v>75</v>
      </c>
      <c r="B75" s="6"/>
      <c r="C75" s="5">
        <v>350</v>
      </c>
      <c r="D75" s="5">
        <v>700</v>
      </c>
      <c r="E75" s="5">
        <v>1300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/>
      <c r="L75" s="5"/>
      <c r="M75" s="5"/>
      <c r="N75" s="5"/>
      <c r="O75" s="14">
        <v>0</v>
      </c>
      <c r="P75" s="5">
        <v>200</v>
      </c>
      <c r="Q75" s="5">
        <v>0</v>
      </c>
      <c r="R75" s="5">
        <v>0</v>
      </c>
      <c r="S75" s="5">
        <v>254.99</v>
      </c>
      <c r="T75" s="5">
        <v>0</v>
      </c>
      <c r="U75" s="5">
        <v>0</v>
      </c>
      <c r="V75" s="5">
        <v>0</v>
      </c>
      <c r="W75" s="5">
        <v>0</v>
      </c>
      <c r="X75" s="5"/>
      <c r="Y75" s="5"/>
      <c r="Z75" s="5"/>
      <c r="AA75" s="5">
        <v>0</v>
      </c>
      <c r="AB75" s="5">
        <v>0</v>
      </c>
      <c r="AC75" s="5">
        <v>0</v>
      </c>
      <c r="AD75" s="5"/>
      <c r="AE75" s="15">
        <v>0</v>
      </c>
    </row>
    <row r="76" spans="1:31">
      <c r="A76" s="5" t="s">
        <v>76</v>
      </c>
      <c r="B76" s="6"/>
      <c r="C76" s="5">
        <v>500</v>
      </c>
      <c r="D76" s="5">
        <v>300</v>
      </c>
      <c r="E76" s="5">
        <v>1000</v>
      </c>
      <c r="F76" s="5">
        <v>192.1</v>
      </c>
      <c r="G76" s="5">
        <v>0</v>
      </c>
      <c r="H76" s="5">
        <v>0</v>
      </c>
      <c r="I76" s="5">
        <v>0</v>
      </c>
      <c r="J76" s="5">
        <v>0</v>
      </c>
      <c r="K76" s="5"/>
      <c r="L76" s="5"/>
      <c r="M76" s="5"/>
      <c r="N76" s="5"/>
      <c r="O76" s="14">
        <v>0</v>
      </c>
      <c r="P76" s="5">
        <v>500</v>
      </c>
      <c r="Q76" s="5">
        <v>0</v>
      </c>
      <c r="R76" s="5">
        <v>0</v>
      </c>
      <c r="S76" s="5">
        <v>300</v>
      </c>
      <c r="T76" s="5">
        <v>0</v>
      </c>
      <c r="U76" s="5">
        <v>0</v>
      </c>
      <c r="V76" s="5">
        <v>0</v>
      </c>
      <c r="W76" s="5">
        <v>0</v>
      </c>
      <c r="X76" s="5"/>
      <c r="Y76" s="5"/>
      <c r="Z76" s="5"/>
      <c r="AA76" s="5">
        <v>0</v>
      </c>
      <c r="AB76" s="5">
        <v>0</v>
      </c>
      <c r="AC76" s="5">
        <v>0</v>
      </c>
      <c r="AD76" s="5"/>
      <c r="AE76" s="15">
        <v>0</v>
      </c>
    </row>
    <row r="77" spans="1:31">
      <c r="A77" s="5" t="s">
        <v>77</v>
      </c>
      <c r="B77" s="6"/>
      <c r="C77" s="5">
        <v>500</v>
      </c>
      <c r="D77" s="5">
        <v>0</v>
      </c>
      <c r="E77" s="5">
        <v>600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/>
      <c r="L77" s="5"/>
      <c r="M77" s="5"/>
      <c r="N77" s="5"/>
      <c r="O77" s="14">
        <v>0</v>
      </c>
      <c r="P77" s="5">
        <v>500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/>
      <c r="Y77" s="5"/>
      <c r="Z77" s="5"/>
      <c r="AA77" s="5">
        <v>0</v>
      </c>
      <c r="AB77" s="5">
        <v>0</v>
      </c>
      <c r="AC77" s="5">
        <v>0</v>
      </c>
      <c r="AD77" s="5"/>
      <c r="AE77" s="15">
        <v>0</v>
      </c>
    </row>
    <row r="78" spans="1:31">
      <c r="A78" s="5" t="s">
        <v>78</v>
      </c>
      <c r="B78" s="6"/>
      <c r="C78" s="5">
        <v>400</v>
      </c>
      <c r="D78" s="5">
        <v>0</v>
      </c>
      <c r="E78" s="5">
        <v>600</v>
      </c>
      <c r="F78" s="5">
        <v>33.51</v>
      </c>
      <c r="G78" s="5">
        <v>0</v>
      </c>
      <c r="H78" s="5">
        <v>0</v>
      </c>
      <c r="I78" s="5">
        <v>0</v>
      </c>
      <c r="J78" s="5">
        <v>0</v>
      </c>
      <c r="K78" s="5"/>
      <c r="L78" s="5"/>
      <c r="M78" s="5"/>
      <c r="N78" s="5"/>
      <c r="O78" s="14">
        <v>0</v>
      </c>
      <c r="P78" s="5">
        <v>300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/>
      <c r="Y78" s="5"/>
      <c r="Z78" s="5"/>
      <c r="AA78" s="5">
        <v>0</v>
      </c>
      <c r="AB78" s="5">
        <v>0</v>
      </c>
      <c r="AC78" s="5">
        <v>0</v>
      </c>
      <c r="AD78" s="5"/>
      <c r="AE78" s="15">
        <v>0</v>
      </c>
    </row>
    <row r="79" spans="1:31">
      <c r="A79" s="5" t="s">
        <v>79</v>
      </c>
      <c r="B79" s="6"/>
      <c r="C79" s="5">
        <v>650</v>
      </c>
      <c r="D79" s="5">
        <v>300</v>
      </c>
      <c r="E79" s="5">
        <v>500</v>
      </c>
      <c r="F79" s="5">
        <v>0</v>
      </c>
      <c r="G79" s="5">
        <v>0</v>
      </c>
      <c r="H79" s="5">
        <v>0</v>
      </c>
      <c r="I79" s="5">
        <v>250</v>
      </c>
      <c r="J79" s="5">
        <v>0</v>
      </c>
      <c r="K79" s="5"/>
      <c r="L79" s="5"/>
      <c r="M79" s="5"/>
      <c r="N79" s="5"/>
      <c r="O79" s="14">
        <v>0</v>
      </c>
      <c r="P79" s="5">
        <v>100</v>
      </c>
      <c r="Q79" s="5">
        <v>0</v>
      </c>
      <c r="R79" s="5">
        <v>0</v>
      </c>
      <c r="S79" s="5">
        <v>0</v>
      </c>
      <c r="T79" s="5">
        <v>0</v>
      </c>
      <c r="U79" s="5">
        <v>100</v>
      </c>
      <c r="V79" s="5">
        <v>0</v>
      </c>
      <c r="W79" s="5">
        <v>0</v>
      </c>
      <c r="X79" s="5"/>
      <c r="Y79" s="5"/>
      <c r="Z79" s="5"/>
      <c r="AA79" s="5">
        <v>0</v>
      </c>
      <c r="AB79" s="5">
        <v>0</v>
      </c>
      <c r="AC79" s="5">
        <v>0</v>
      </c>
      <c r="AD79" s="5"/>
      <c r="AE79" s="15">
        <v>0</v>
      </c>
    </row>
    <row r="80" spans="1:31">
      <c r="A80" s="5" t="s">
        <v>80</v>
      </c>
      <c r="B80" s="6"/>
      <c r="C80" s="5">
        <v>750</v>
      </c>
      <c r="D80" s="5">
        <v>300</v>
      </c>
      <c r="E80" s="5">
        <v>400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/>
      <c r="L80" s="5"/>
      <c r="M80" s="5"/>
      <c r="N80" s="5"/>
      <c r="O80" s="14">
        <v>0</v>
      </c>
      <c r="P80" s="5">
        <v>50</v>
      </c>
      <c r="Q80" s="5">
        <v>0</v>
      </c>
      <c r="R80" s="5">
        <v>0</v>
      </c>
      <c r="S80" s="5">
        <v>0</v>
      </c>
      <c r="T80" s="5">
        <v>0</v>
      </c>
      <c r="U80" s="5">
        <v>250</v>
      </c>
      <c r="V80" s="5">
        <v>0</v>
      </c>
      <c r="W80" s="5">
        <v>0</v>
      </c>
      <c r="X80" s="5"/>
      <c r="Y80" s="5"/>
      <c r="Z80" s="5"/>
      <c r="AA80" s="5">
        <v>0</v>
      </c>
      <c r="AB80" s="5">
        <v>0</v>
      </c>
      <c r="AC80" s="5">
        <v>0</v>
      </c>
      <c r="AD80" s="5"/>
      <c r="AE80" s="15">
        <v>0</v>
      </c>
    </row>
    <row r="81" spans="1:31">
      <c r="A81" s="5" t="s">
        <v>81</v>
      </c>
      <c r="B81" s="6"/>
      <c r="C81" s="5">
        <v>800</v>
      </c>
      <c r="D81" s="5">
        <v>500</v>
      </c>
      <c r="E81" s="5">
        <v>400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/>
      <c r="L81" s="5"/>
      <c r="M81" s="5"/>
      <c r="N81" s="5"/>
      <c r="O81" s="14">
        <v>0</v>
      </c>
      <c r="P81" s="5">
        <v>0</v>
      </c>
      <c r="Q81" s="5">
        <v>0</v>
      </c>
      <c r="R81" s="5">
        <v>0</v>
      </c>
      <c r="S81" s="5">
        <v>100</v>
      </c>
      <c r="T81" s="5">
        <v>0</v>
      </c>
      <c r="U81" s="5">
        <v>250</v>
      </c>
      <c r="V81" s="5">
        <v>86.56</v>
      </c>
      <c r="W81" s="5">
        <v>0</v>
      </c>
      <c r="X81" s="5"/>
      <c r="Y81" s="5"/>
      <c r="Z81" s="5"/>
      <c r="AA81" s="5">
        <v>0</v>
      </c>
      <c r="AB81" s="5">
        <v>0</v>
      </c>
      <c r="AC81" s="5">
        <v>0</v>
      </c>
      <c r="AD81" s="5"/>
      <c r="AE81" s="15">
        <v>0</v>
      </c>
    </row>
    <row r="82" spans="1:31">
      <c r="A82" s="5" t="s">
        <v>82</v>
      </c>
      <c r="B82" s="6"/>
      <c r="C82" s="5">
        <v>850</v>
      </c>
      <c r="D82" s="5">
        <v>500</v>
      </c>
      <c r="E82" s="5">
        <v>350</v>
      </c>
      <c r="F82" s="5">
        <v>100</v>
      </c>
      <c r="G82" s="5">
        <v>0</v>
      </c>
      <c r="H82" s="5">
        <v>0</v>
      </c>
      <c r="I82" s="5">
        <v>0</v>
      </c>
      <c r="J82" s="5">
        <v>0</v>
      </c>
      <c r="K82" s="5"/>
      <c r="L82" s="5"/>
      <c r="M82" s="5"/>
      <c r="N82" s="5"/>
      <c r="O82" s="14">
        <v>0</v>
      </c>
      <c r="P82" s="5">
        <v>150</v>
      </c>
      <c r="Q82" s="5">
        <v>0</v>
      </c>
      <c r="R82" s="5">
        <v>0</v>
      </c>
      <c r="S82" s="5">
        <v>100</v>
      </c>
      <c r="T82" s="5">
        <v>0</v>
      </c>
      <c r="U82" s="5">
        <v>250</v>
      </c>
      <c r="V82" s="5">
        <v>193.71</v>
      </c>
      <c r="W82" s="5">
        <v>0</v>
      </c>
      <c r="X82" s="5"/>
      <c r="Y82" s="5"/>
      <c r="Z82" s="5"/>
      <c r="AA82" s="5">
        <v>0</v>
      </c>
      <c r="AB82" s="5">
        <v>0</v>
      </c>
      <c r="AC82" s="5">
        <v>0</v>
      </c>
      <c r="AD82" s="5"/>
      <c r="AE82" s="15">
        <v>0</v>
      </c>
    </row>
    <row r="83" spans="1:31">
      <c r="A83" s="5" t="s">
        <v>83</v>
      </c>
      <c r="B83" s="6"/>
      <c r="C83" s="5">
        <v>850</v>
      </c>
      <c r="D83" s="5">
        <v>300</v>
      </c>
      <c r="E83" s="5">
        <v>150</v>
      </c>
      <c r="F83" s="5">
        <v>175</v>
      </c>
      <c r="G83" s="5">
        <v>0</v>
      </c>
      <c r="H83" s="5">
        <v>0</v>
      </c>
      <c r="I83" s="5">
        <v>0</v>
      </c>
      <c r="J83" s="5">
        <v>0</v>
      </c>
      <c r="K83" s="5"/>
      <c r="L83" s="5"/>
      <c r="M83" s="5"/>
      <c r="N83" s="5"/>
      <c r="O83" s="14">
        <v>0</v>
      </c>
      <c r="P83" s="5">
        <v>100</v>
      </c>
      <c r="Q83" s="5">
        <v>0</v>
      </c>
      <c r="R83" s="5">
        <v>200</v>
      </c>
      <c r="S83" s="5">
        <v>325</v>
      </c>
      <c r="T83" s="5">
        <v>0</v>
      </c>
      <c r="U83" s="5">
        <v>350</v>
      </c>
      <c r="V83" s="5">
        <v>0</v>
      </c>
      <c r="W83" s="5">
        <v>0</v>
      </c>
      <c r="X83" s="5"/>
      <c r="Y83" s="5"/>
      <c r="Z83" s="5"/>
      <c r="AA83" s="5">
        <v>0</v>
      </c>
      <c r="AB83" s="5">
        <v>0</v>
      </c>
      <c r="AC83" s="5">
        <v>0</v>
      </c>
      <c r="AD83" s="5"/>
      <c r="AE83" s="15">
        <v>0</v>
      </c>
    </row>
    <row r="84" spans="1:31">
      <c r="A84" s="5" t="s">
        <v>84</v>
      </c>
      <c r="B84" s="6"/>
      <c r="C84" s="5">
        <v>850</v>
      </c>
      <c r="D84" s="5">
        <v>289.57</v>
      </c>
      <c r="E84" s="5">
        <v>150</v>
      </c>
      <c r="F84" s="5">
        <v>275</v>
      </c>
      <c r="G84" s="5">
        <v>0</v>
      </c>
      <c r="H84" s="5">
        <v>0</v>
      </c>
      <c r="I84" s="5">
        <v>0</v>
      </c>
      <c r="J84" s="5">
        <v>0</v>
      </c>
      <c r="K84" s="5"/>
      <c r="L84" s="5"/>
      <c r="M84" s="5"/>
      <c r="N84" s="5"/>
      <c r="O84" s="14">
        <v>0</v>
      </c>
      <c r="P84" s="5">
        <v>250</v>
      </c>
      <c r="Q84" s="5">
        <v>0</v>
      </c>
      <c r="R84" s="5">
        <v>100</v>
      </c>
      <c r="S84" s="5">
        <v>350</v>
      </c>
      <c r="T84" s="5">
        <v>0</v>
      </c>
      <c r="U84" s="5">
        <v>344.32</v>
      </c>
      <c r="V84" s="5">
        <v>0</v>
      </c>
      <c r="W84" s="5">
        <v>0</v>
      </c>
      <c r="X84" s="5"/>
      <c r="Y84" s="5"/>
      <c r="Z84" s="5"/>
      <c r="AA84" s="5">
        <v>0</v>
      </c>
      <c r="AB84" s="5">
        <v>0</v>
      </c>
      <c r="AC84" s="5">
        <v>0</v>
      </c>
      <c r="AD84" s="5"/>
      <c r="AE84" s="15">
        <v>0</v>
      </c>
    </row>
    <row r="85" spans="1:31">
      <c r="A85" s="5" t="s">
        <v>85</v>
      </c>
      <c r="B85" s="6"/>
      <c r="C85" s="5">
        <v>500</v>
      </c>
      <c r="D85" s="5">
        <v>0</v>
      </c>
      <c r="E85" s="5">
        <v>100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14">
        <v>0</v>
      </c>
      <c r="P85" s="5">
        <v>0</v>
      </c>
      <c r="Q85" s="5">
        <v>0</v>
      </c>
      <c r="R85" s="5">
        <v>0</v>
      </c>
      <c r="S85" s="5">
        <v>450</v>
      </c>
      <c r="T85" s="5">
        <v>0</v>
      </c>
      <c r="U85" s="5">
        <v>0</v>
      </c>
      <c r="V85" s="5">
        <v>0</v>
      </c>
      <c r="W85" s="5">
        <v>0</v>
      </c>
      <c r="X85" s="5"/>
      <c r="Y85" s="5"/>
      <c r="Z85" s="5"/>
      <c r="AA85" s="5">
        <v>0</v>
      </c>
      <c r="AB85" s="5">
        <v>0</v>
      </c>
      <c r="AC85" s="5">
        <v>0</v>
      </c>
      <c r="AD85" s="5"/>
      <c r="AE85" s="15">
        <v>0</v>
      </c>
    </row>
    <row r="86" spans="1:31">
      <c r="A86" s="5" t="s">
        <v>86</v>
      </c>
      <c r="B86" s="6"/>
      <c r="C86" s="5">
        <v>400</v>
      </c>
      <c r="D86" s="5">
        <v>166.26</v>
      </c>
      <c r="E86" s="5">
        <v>150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14">
        <v>0</v>
      </c>
      <c r="P86" s="5">
        <v>0</v>
      </c>
      <c r="Q86" s="5">
        <v>0</v>
      </c>
      <c r="R86" s="5">
        <v>0</v>
      </c>
      <c r="S86" s="5">
        <v>350</v>
      </c>
      <c r="T86" s="5">
        <v>0</v>
      </c>
      <c r="U86" s="5">
        <v>0</v>
      </c>
      <c r="V86" s="5">
        <v>0</v>
      </c>
      <c r="W86" s="5">
        <v>0</v>
      </c>
      <c r="X86" s="5"/>
      <c r="Y86" s="5"/>
      <c r="Z86" s="5"/>
      <c r="AA86" s="5">
        <v>0</v>
      </c>
      <c r="AB86" s="5">
        <v>0</v>
      </c>
      <c r="AC86" s="5">
        <v>0</v>
      </c>
      <c r="AD86" s="5"/>
      <c r="AE86" s="15">
        <v>0</v>
      </c>
    </row>
    <row r="87" spans="1:31">
      <c r="A87" s="5" t="s">
        <v>87</v>
      </c>
      <c r="B87" s="6"/>
      <c r="C87" s="5">
        <v>300</v>
      </c>
      <c r="D87" s="5">
        <v>100</v>
      </c>
      <c r="E87" s="5">
        <v>200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14">
        <v>0</v>
      </c>
      <c r="P87" s="5">
        <v>0</v>
      </c>
      <c r="Q87" s="5">
        <v>0</v>
      </c>
      <c r="R87" s="5">
        <v>0</v>
      </c>
      <c r="S87" s="5">
        <v>100</v>
      </c>
      <c r="T87" s="5">
        <v>0</v>
      </c>
      <c r="U87" s="5">
        <v>0</v>
      </c>
      <c r="V87" s="5">
        <v>0</v>
      </c>
      <c r="W87" s="5">
        <v>0</v>
      </c>
      <c r="X87" s="5"/>
      <c r="Y87" s="5"/>
      <c r="Z87" s="5"/>
      <c r="AA87" s="5">
        <v>0</v>
      </c>
      <c r="AB87" s="5">
        <v>0</v>
      </c>
      <c r="AC87" s="5">
        <v>0</v>
      </c>
      <c r="AD87" s="5"/>
      <c r="AE87" s="15">
        <v>0</v>
      </c>
    </row>
    <row r="88" spans="1:31">
      <c r="A88" s="5" t="s">
        <v>88</v>
      </c>
      <c r="B88" s="6"/>
      <c r="C88" s="5">
        <v>250</v>
      </c>
      <c r="D88" s="5">
        <v>100</v>
      </c>
      <c r="E88" s="5">
        <v>200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/>
      <c r="L88" s="5"/>
      <c r="M88" s="5"/>
      <c r="N88" s="5"/>
      <c r="O88" s="14">
        <v>0</v>
      </c>
      <c r="P88" s="5">
        <v>0</v>
      </c>
      <c r="Q88" s="5">
        <v>0</v>
      </c>
      <c r="R88" s="5">
        <v>0</v>
      </c>
      <c r="S88" s="5">
        <v>50</v>
      </c>
      <c r="T88" s="5">
        <v>0</v>
      </c>
      <c r="U88" s="5">
        <v>0</v>
      </c>
      <c r="V88" s="5">
        <v>0</v>
      </c>
      <c r="W88" s="5">
        <v>0</v>
      </c>
      <c r="X88" s="5"/>
      <c r="Y88" s="5"/>
      <c r="Z88" s="5"/>
      <c r="AA88" s="5">
        <v>0</v>
      </c>
      <c r="AB88" s="5">
        <v>0</v>
      </c>
      <c r="AC88" s="5">
        <v>0</v>
      </c>
      <c r="AD88" s="5"/>
      <c r="AE88" s="15">
        <v>0</v>
      </c>
    </row>
    <row r="89" spans="1:31">
      <c r="A89" s="5" t="s">
        <v>89</v>
      </c>
      <c r="B89" s="6"/>
      <c r="C89" s="5">
        <v>250</v>
      </c>
      <c r="D89" s="5">
        <v>150</v>
      </c>
      <c r="E89" s="5">
        <v>150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14">
        <v>0</v>
      </c>
      <c r="P89" s="5">
        <v>0</v>
      </c>
      <c r="Q89" s="5">
        <v>0</v>
      </c>
      <c r="R89" s="5">
        <v>0</v>
      </c>
      <c r="S89" s="5">
        <v>0</v>
      </c>
      <c r="T89" s="5">
        <v>300</v>
      </c>
      <c r="U89" s="5">
        <v>0</v>
      </c>
      <c r="V89" s="5">
        <v>200</v>
      </c>
      <c r="W89" s="5">
        <v>0</v>
      </c>
      <c r="X89" s="5"/>
      <c r="Y89" s="5"/>
      <c r="Z89" s="5"/>
      <c r="AA89" s="5">
        <v>0</v>
      </c>
      <c r="AB89" s="5">
        <v>0</v>
      </c>
      <c r="AC89" s="5">
        <v>0</v>
      </c>
      <c r="AD89" s="5"/>
      <c r="AE89" s="15">
        <v>0</v>
      </c>
    </row>
    <row r="90" spans="1:31">
      <c r="A90" s="5" t="s">
        <v>90</v>
      </c>
      <c r="B90" s="6"/>
      <c r="C90" s="5">
        <v>200</v>
      </c>
      <c r="D90" s="5">
        <v>150</v>
      </c>
      <c r="E90" s="5">
        <v>100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/>
      <c r="L90" s="5"/>
      <c r="M90" s="5"/>
      <c r="N90" s="5"/>
      <c r="O90" s="14">
        <v>0</v>
      </c>
      <c r="P90" s="5">
        <v>0</v>
      </c>
      <c r="Q90" s="5">
        <v>0</v>
      </c>
      <c r="R90" s="5">
        <v>0</v>
      </c>
      <c r="S90" s="5">
        <v>0</v>
      </c>
      <c r="T90" s="5">
        <v>300</v>
      </c>
      <c r="U90" s="5">
        <v>0</v>
      </c>
      <c r="V90" s="5">
        <v>150</v>
      </c>
      <c r="W90" s="5">
        <v>0</v>
      </c>
      <c r="X90" s="5"/>
      <c r="Y90" s="5"/>
      <c r="Z90" s="5"/>
      <c r="AA90" s="5">
        <v>0</v>
      </c>
      <c r="AB90" s="5">
        <v>0</v>
      </c>
      <c r="AC90" s="5">
        <v>0</v>
      </c>
      <c r="AD90" s="5"/>
      <c r="AE90" s="15">
        <v>0</v>
      </c>
    </row>
    <row r="91" spans="1:31">
      <c r="A91" s="5" t="s">
        <v>91</v>
      </c>
      <c r="B91" s="6"/>
      <c r="C91" s="5">
        <v>200</v>
      </c>
      <c r="D91" s="5">
        <v>350</v>
      </c>
      <c r="E91" s="5">
        <v>50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/>
      <c r="L91" s="5"/>
      <c r="M91" s="5"/>
      <c r="N91" s="5"/>
      <c r="O91" s="14">
        <v>0</v>
      </c>
      <c r="P91" s="5">
        <v>0</v>
      </c>
      <c r="Q91" s="5">
        <v>0</v>
      </c>
      <c r="R91" s="5">
        <v>0</v>
      </c>
      <c r="S91" s="5">
        <v>0</v>
      </c>
      <c r="T91" s="5">
        <v>250</v>
      </c>
      <c r="U91" s="5">
        <v>100</v>
      </c>
      <c r="V91" s="5">
        <v>0</v>
      </c>
      <c r="W91" s="5">
        <v>0</v>
      </c>
      <c r="X91" s="5"/>
      <c r="Y91" s="5"/>
      <c r="Z91" s="5"/>
      <c r="AA91" s="5">
        <v>0</v>
      </c>
      <c r="AB91" s="5">
        <v>0</v>
      </c>
      <c r="AC91" s="5">
        <v>0</v>
      </c>
      <c r="AD91" s="5"/>
      <c r="AE91" s="15">
        <v>0</v>
      </c>
    </row>
    <row r="92" spans="1:31">
      <c r="A92" s="5" t="s">
        <v>92</v>
      </c>
      <c r="B92" s="6"/>
      <c r="C92" s="5">
        <v>250</v>
      </c>
      <c r="D92" s="5">
        <v>350</v>
      </c>
      <c r="E92" s="5">
        <v>100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/>
      <c r="L92" s="5"/>
      <c r="M92" s="5"/>
      <c r="N92" s="5"/>
      <c r="O92" s="14">
        <v>0</v>
      </c>
      <c r="P92" s="5">
        <v>0</v>
      </c>
      <c r="Q92" s="5">
        <v>0</v>
      </c>
      <c r="R92" s="5">
        <v>0</v>
      </c>
      <c r="S92" s="5">
        <v>0</v>
      </c>
      <c r="T92" s="5">
        <v>300</v>
      </c>
      <c r="U92" s="5">
        <v>100</v>
      </c>
      <c r="V92" s="5">
        <v>0</v>
      </c>
      <c r="W92" s="5">
        <v>0</v>
      </c>
      <c r="X92" s="5"/>
      <c r="Y92" s="5"/>
      <c r="Z92" s="5"/>
      <c r="AA92" s="5">
        <v>0</v>
      </c>
      <c r="AB92" s="5">
        <v>0</v>
      </c>
      <c r="AC92" s="5">
        <v>0</v>
      </c>
      <c r="AD92" s="5"/>
      <c r="AE92" s="15">
        <v>0</v>
      </c>
    </row>
    <row r="93" spans="1:31">
      <c r="A93" s="5" t="s">
        <v>93</v>
      </c>
      <c r="B93" s="6"/>
      <c r="C93" s="5">
        <v>200</v>
      </c>
      <c r="D93" s="5">
        <v>300</v>
      </c>
      <c r="E93" s="5">
        <v>300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/>
      <c r="L93" s="5"/>
      <c r="M93" s="5"/>
      <c r="N93" s="5"/>
      <c r="O93" s="14">
        <v>0</v>
      </c>
      <c r="P93" s="5">
        <v>0</v>
      </c>
      <c r="Q93" s="5">
        <v>0</v>
      </c>
      <c r="R93" s="5">
        <v>0</v>
      </c>
      <c r="S93" s="5">
        <v>0</v>
      </c>
      <c r="T93" s="5">
        <v>300</v>
      </c>
      <c r="U93" s="5">
        <v>250</v>
      </c>
      <c r="V93" s="5">
        <v>0</v>
      </c>
      <c r="W93" s="5">
        <v>0</v>
      </c>
      <c r="X93" s="5"/>
      <c r="Y93" s="5"/>
      <c r="Z93" s="5"/>
      <c r="AA93" s="5">
        <v>0</v>
      </c>
      <c r="AB93" s="5">
        <v>0</v>
      </c>
      <c r="AC93" s="5">
        <v>0</v>
      </c>
      <c r="AD93" s="5"/>
      <c r="AE93" s="15">
        <v>0</v>
      </c>
    </row>
    <row r="94" spans="1:31">
      <c r="A94" s="5" t="s">
        <v>94</v>
      </c>
      <c r="B94" s="6"/>
      <c r="C94" s="5">
        <v>300</v>
      </c>
      <c r="D94" s="5">
        <v>250</v>
      </c>
      <c r="E94" s="5">
        <v>150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/>
      <c r="L94" s="5"/>
      <c r="M94" s="5"/>
      <c r="N94" s="5"/>
      <c r="O94" s="14">
        <v>0</v>
      </c>
      <c r="P94" s="5">
        <v>0</v>
      </c>
      <c r="Q94" s="5">
        <v>0</v>
      </c>
      <c r="R94" s="5">
        <v>0</v>
      </c>
      <c r="S94" s="5">
        <v>0</v>
      </c>
      <c r="T94" s="5">
        <v>200</v>
      </c>
      <c r="U94" s="5">
        <v>200</v>
      </c>
      <c r="V94" s="5">
        <v>0</v>
      </c>
      <c r="W94" s="5">
        <v>0</v>
      </c>
      <c r="X94" s="5"/>
      <c r="Y94" s="5"/>
      <c r="Z94" s="5"/>
      <c r="AA94" s="5">
        <v>0</v>
      </c>
      <c r="AB94" s="5">
        <v>0</v>
      </c>
      <c r="AC94" s="5">
        <v>0</v>
      </c>
      <c r="AD94" s="5"/>
      <c r="AE94" s="15">
        <v>0</v>
      </c>
    </row>
    <row r="95" spans="1:31">
      <c r="A95" s="5" t="s">
        <v>95</v>
      </c>
      <c r="B95" s="6"/>
      <c r="C95" s="5">
        <v>0</v>
      </c>
      <c r="D95" s="5">
        <v>300</v>
      </c>
      <c r="E95" s="5">
        <v>100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/>
      <c r="L95" s="5"/>
      <c r="M95" s="5"/>
      <c r="N95" s="5"/>
      <c r="O95" s="14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750</v>
      </c>
      <c r="V95" s="5">
        <v>0</v>
      </c>
      <c r="W95" s="5">
        <v>0</v>
      </c>
      <c r="X95" s="5"/>
      <c r="Y95" s="5"/>
      <c r="Z95" s="5"/>
      <c r="AA95" s="5">
        <v>0</v>
      </c>
      <c r="AB95" s="5">
        <v>0</v>
      </c>
      <c r="AC95" s="5">
        <v>0</v>
      </c>
      <c r="AD95" s="5"/>
      <c r="AE95" s="15">
        <v>0</v>
      </c>
    </row>
    <row r="96" spans="1:31">
      <c r="A96" s="5" t="s">
        <v>96</v>
      </c>
      <c r="B96" s="6"/>
      <c r="C96" s="5">
        <v>0</v>
      </c>
      <c r="D96" s="5">
        <v>200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/>
      <c r="L96" s="5"/>
      <c r="M96" s="5"/>
      <c r="N96" s="5"/>
      <c r="O96" s="14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650</v>
      </c>
      <c r="V96" s="5">
        <v>0</v>
      </c>
      <c r="W96" s="5">
        <v>0</v>
      </c>
      <c r="X96" s="5"/>
      <c r="Y96" s="5"/>
      <c r="Z96" s="5"/>
      <c r="AA96" s="5">
        <v>0</v>
      </c>
      <c r="AB96" s="5">
        <v>0</v>
      </c>
      <c r="AC96" s="5">
        <v>0</v>
      </c>
      <c r="AD96" s="5"/>
      <c r="AE96" s="15">
        <v>0</v>
      </c>
    </row>
    <row r="97" spans="1:32">
      <c r="A97" s="5" t="s">
        <v>97</v>
      </c>
      <c r="B97" s="6"/>
      <c r="C97" s="5">
        <v>0</v>
      </c>
      <c r="D97" s="5">
        <v>150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/>
      <c r="L97" s="5"/>
      <c r="M97" s="5"/>
      <c r="N97" s="5"/>
      <c r="O97" s="14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/>
      <c r="Y97" s="5"/>
      <c r="Z97" s="5"/>
      <c r="AA97" s="5">
        <v>0</v>
      </c>
      <c r="AB97" s="5">
        <v>0</v>
      </c>
      <c r="AC97" s="5">
        <v>0</v>
      </c>
      <c r="AD97" s="5"/>
      <c r="AE97" s="15">
        <v>0</v>
      </c>
    </row>
    <row r="98" spans="1:32">
      <c r="A98" s="5" t="s">
        <v>98</v>
      </c>
      <c r="B98" s="6"/>
      <c r="C98" s="5">
        <v>0</v>
      </c>
      <c r="D98" s="5">
        <v>32.44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/>
      <c r="L98" s="5"/>
      <c r="M98" s="5"/>
      <c r="N98" s="5"/>
      <c r="O98" s="14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/>
      <c r="Y98" s="5"/>
      <c r="Z98" s="5"/>
      <c r="AA98" s="5">
        <v>0</v>
      </c>
      <c r="AB98" s="5">
        <v>0</v>
      </c>
      <c r="AC98" s="5">
        <v>0</v>
      </c>
      <c r="AD98" s="5"/>
      <c r="AE98" s="15">
        <v>0</v>
      </c>
    </row>
    <row r="99" spans="1:32" ht="15.75">
      <c r="A99" s="16" t="s">
        <v>103</v>
      </c>
      <c r="B99" s="16">
        <f>SUM(B3:B98)</f>
        <v>0</v>
      </c>
      <c r="C99" s="16">
        <f t="shared" ref="C99:AE99" si="0">SUM(C3:C98)</f>
        <v>9950</v>
      </c>
      <c r="D99" s="16">
        <f t="shared" si="0"/>
        <v>9728.2100000000009</v>
      </c>
      <c r="E99" s="16">
        <f t="shared" si="0"/>
        <v>18629.91</v>
      </c>
      <c r="F99" s="16">
        <f t="shared" si="0"/>
        <v>1375.6100000000001</v>
      </c>
      <c r="G99" s="16">
        <f t="shared" si="0"/>
        <v>1200</v>
      </c>
      <c r="H99" s="16">
        <f t="shared" si="0"/>
        <v>1000</v>
      </c>
      <c r="I99" s="16">
        <f t="shared" si="0"/>
        <v>553.70000000000005</v>
      </c>
      <c r="J99" s="16">
        <f t="shared" si="0"/>
        <v>1907.37</v>
      </c>
      <c r="K99" s="16">
        <f t="shared" si="0"/>
        <v>0</v>
      </c>
      <c r="L99" s="16">
        <f t="shared" si="0"/>
        <v>0</v>
      </c>
      <c r="M99" s="16">
        <f t="shared" si="0"/>
        <v>0</v>
      </c>
      <c r="N99" s="16">
        <f t="shared" si="0"/>
        <v>0</v>
      </c>
      <c r="O99" s="16">
        <f t="shared" si="0"/>
        <v>1700</v>
      </c>
      <c r="P99" s="16">
        <f t="shared" si="0"/>
        <v>6063.73</v>
      </c>
      <c r="Q99" s="16">
        <f t="shared" si="0"/>
        <v>6320</v>
      </c>
      <c r="R99" s="16">
        <f t="shared" si="0"/>
        <v>300</v>
      </c>
      <c r="S99" s="16">
        <f t="shared" si="0"/>
        <v>5179.99</v>
      </c>
      <c r="T99" s="16">
        <f t="shared" si="0"/>
        <v>1650</v>
      </c>
      <c r="U99" s="16">
        <f t="shared" si="0"/>
        <v>10793.32</v>
      </c>
      <c r="V99" s="16">
        <f t="shared" si="0"/>
        <v>1055.42</v>
      </c>
      <c r="W99" s="16">
        <f t="shared" si="0"/>
        <v>725</v>
      </c>
      <c r="X99" s="16">
        <f t="shared" si="0"/>
        <v>0</v>
      </c>
      <c r="Y99" s="16">
        <f t="shared" si="0"/>
        <v>0</v>
      </c>
      <c r="Z99" s="16">
        <f t="shared" si="0"/>
        <v>0</v>
      </c>
      <c r="AA99" s="16">
        <f t="shared" si="0"/>
        <v>250</v>
      </c>
      <c r="AB99" s="16">
        <f t="shared" si="0"/>
        <v>300</v>
      </c>
      <c r="AC99" s="16">
        <f t="shared" si="0"/>
        <v>9838.5600000000013</v>
      </c>
      <c r="AD99" s="16">
        <f t="shared" si="0"/>
        <v>0</v>
      </c>
      <c r="AE99" s="16">
        <f t="shared" si="0"/>
        <v>1821.03</v>
      </c>
      <c r="AF99" s="17">
        <f>SUM(B99:AE99)</f>
        <v>90341.849999999991</v>
      </c>
    </row>
    <row r="100" spans="1:32" ht="15.75">
      <c r="A100" s="16" t="s">
        <v>104</v>
      </c>
      <c r="B100" s="16">
        <f>B99/4000</f>
        <v>0</v>
      </c>
      <c r="C100" s="16">
        <f t="shared" ref="C100:AE100" si="1">C99/4000</f>
        <v>2.4874999999999998</v>
      </c>
      <c r="D100" s="16">
        <f t="shared" si="1"/>
        <v>2.4320525000000002</v>
      </c>
      <c r="E100" s="16">
        <f t="shared" si="1"/>
        <v>4.6574774999999997</v>
      </c>
      <c r="F100" s="16">
        <f t="shared" si="1"/>
        <v>0.34390250000000006</v>
      </c>
      <c r="G100" s="16">
        <f t="shared" si="1"/>
        <v>0.3</v>
      </c>
      <c r="H100" s="16">
        <f t="shared" si="1"/>
        <v>0.25</v>
      </c>
      <c r="I100" s="16">
        <f t="shared" si="1"/>
        <v>0.13842500000000002</v>
      </c>
      <c r="J100" s="16">
        <f t="shared" si="1"/>
        <v>0.47684249999999995</v>
      </c>
      <c r="K100" s="16">
        <f t="shared" si="1"/>
        <v>0</v>
      </c>
      <c r="L100" s="16">
        <f t="shared" si="1"/>
        <v>0</v>
      </c>
      <c r="M100" s="16">
        <f t="shared" si="1"/>
        <v>0</v>
      </c>
      <c r="N100" s="16">
        <f t="shared" si="1"/>
        <v>0</v>
      </c>
      <c r="O100" s="16">
        <f t="shared" si="1"/>
        <v>0.42499999999999999</v>
      </c>
      <c r="P100" s="16">
        <f t="shared" si="1"/>
        <v>1.5159324999999999</v>
      </c>
      <c r="Q100" s="16">
        <f t="shared" si="1"/>
        <v>1.58</v>
      </c>
      <c r="R100" s="16">
        <f t="shared" si="1"/>
        <v>7.4999999999999997E-2</v>
      </c>
      <c r="S100" s="16">
        <f t="shared" si="1"/>
        <v>1.2949975</v>
      </c>
      <c r="T100" s="16">
        <f t="shared" si="1"/>
        <v>0.41249999999999998</v>
      </c>
      <c r="U100" s="16">
        <f t="shared" si="1"/>
        <v>2.6983299999999999</v>
      </c>
      <c r="V100" s="16">
        <f t="shared" si="1"/>
        <v>0.26385500000000001</v>
      </c>
      <c r="W100" s="16">
        <f t="shared" si="1"/>
        <v>0.18124999999999999</v>
      </c>
      <c r="X100" s="16">
        <f t="shared" si="1"/>
        <v>0</v>
      </c>
      <c r="Y100" s="16">
        <f t="shared" si="1"/>
        <v>0</v>
      </c>
      <c r="Z100" s="16">
        <f t="shared" si="1"/>
        <v>0</v>
      </c>
      <c r="AA100" s="16">
        <f t="shared" si="1"/>
        <v>6.25E-2</v>
      </c>
      <c r="AB100" s="16">
        <f t="shared" si="1"/>
        <v>7.4999999999999997E-2</v>
      </c>
      <c r="AC100" s="16">
        <f t="shared" si="1"/>
        <v>2.4596400000000003</v>
      </c>
      <c r="AD100" s="16">
        <f t="shared" si="1"/>
        <v>0</v>
      </c>
      <c r="AE100" s="16">
        <f t="shared" si="1"/>
        <v>0.45525749999999998</v>
      </c>
      <c r="AF100" s="18">
        <f>SUM(B100:AE100)</f>
        <v>22.585462499999998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D94" sqref="AD9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2" customWidth="1"/>
  </cols>
  <sheetData>
    <row r="1" spans="1:31" ht="18.75" customHeight="1">
      <c r="A1" s="1" t="s">
        <v>0</v>
      </c>
      <c r="B1" s="2">
        <v>45383</v>
      </c>
      <c r="C1" s="2">
        <v>45384</v>
      </c>
      <c r="D1" s="2">
        <v>45385</v>
      </c>
      <c r="E1" s="2">
        <v>45386</v>
      </c>
      <c r="F1" s="2">
        <v>45387</v>
      </c>
      <c r="G1" s="2">
        <v>45388</v>
      </c>
      <c r="H1" s="2">
        <v>45389</v>
      </c>
      <c r="I1" s="2">
        <v>45390</v>
      </c>
      <c r="J1" s="2">
        <v>45391</v>
      </c>
      <c r="K1" s="2">
        <v>45392</v>
      </c>
      <c r="L1" s="2">
        <v>45393</v>
      </c>
      <c r="M1" s="2">
        <v>45394</v>
      </c>
      <c r="N1" s="2">
        <v>45395</v>
      </c>
      <c r="O1" s="2">
        <v>45396</v>
      </c>
      <c r="P1" s="2">
        <v>45397</v>
      </c>
      <c r="Q1" s="2">
        <v>45398</v>
      </c>
      <c r="R1" s="2">
        <v>45399</v>
      </c>
      <c r="S1" s="2">
        <v>45400</v>
      </c>
      <c r="T1" s="2">
        <v>45401</v>
      </c>
      <c r="U1" s="2">
        <v>45402</v>
      </c>
      <c r="V1" s="2">
        <v>45403</v>
      </c>
      <c r="W1" s="2">
        <v>45404</v>
      </c>
      <c r="X1" s="2">
        <v>45405</v>
      </c>
      <c r="Y1" s="2">
        <v>45406</v>
      </c>
      <c r="Z1" s="2">
        <v>45407</v>
      </c>
      <c r="AA1" s="2">
        <v>45408</v>
      </c>
      <c r="AB1" s="2">
        <v>45409</v>
      </c>
      <c r="AC1" s="2">
        <v>45410</v>
      </c>
      <c r="AD1" s="2">
        <v>45411</v>
      </c>
      <c r="AE1" s="2">
        <v>45412</v>
      </c>
    </row>
    <row r="2" spans="1:31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5" t="s">
        <v>3</v>
      </c>
      <c r="B3" s="6">
        <v>0</v>
      </c>
      <c r="C3" s="6"/>
      <c r="D3" s="6">
        <v>0</v>
      </c>
      <c r="E3" s="6">
        <v>0</v>
      </c>
      <c r="F3" s="6">
        <v>0</v>
      </c>
      <c r="G3" s="7">
        <v>0</v>
      </c>
      <c r="H3" s="6">
        <v>0</v>
      </c>
      <c r="I3" s="6"/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/>
      <c r="S3" s="6">
        <v>0</v>
      </c>
      <c r="T3" s="6">
        <v>0</v>
      </c>
      <c r="U3" s="6">
        <v>0</v>
      </c>
      <c r="V3" s="8">
        <v>0</v>
      </c>
      <c r="W3" s="6"/>
      <c r="X3" s="6">
        <v>0</v>
      </c>
      <c r="Y3" s="6">
        <v>0</v>
      </c>
      <c r="Z3" s="6"/>
      <c r="AA3" s="6"/>
      <c r="AB3" s="6">
        <v>0</v>
      </c>
      <c r="AC3" s="6"/>
      <c r="AD3" s="6">
        <v>0</v>
      </c>
      <c r="AE3" s="6">
        <v>0</v>
      </c>
    </row>
    <row r="4" spans="1:31">
      <c r="A4" s="5" t="s">
        <v>4</v>
      </c>
      <c r="B4" s="6">
        <v>0</v>
      </c>
      <c r="C4" s="6"/>
      <c r="D4" s="6">
        <v>0</v>
      </c>
      <c r="E4" s="6">
        <v>0</v>
      </c>
      <c r="F4" s="6">
        <v>0</v>
      </c>
      <c r="G4" s="7">
        <v>0</v>
      </c>
      <c r="H4" s="6">
        <v>0</v>
      </c>
      <c r="I4" s="6"/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/>
      <c r="S4" s="6">
        <v>0</v>
      </c>
      <c r="T4" s="6">
        <v>0</v>
      </c>
      <c r="U4" s="6">
        <v>0</v>
      </c>
      <c r="V4" s="8">
        <v>0</v>
      </c>
      <c r="W4" s="6"/>
      <c r="X4" s="6">
        <v>0</v>
      </c>
      <c r="Y4" s="6">
        <v>0</v>
      </c>
      <c r="Z4" s="6"/>
      <c r="AA4" s="6"/>
      <c r="AB4" s="6">
        <v>0</v>
      </c>
      <c r="AC4" s="6"/>
      <c r="AD4" s="6">
        <v>0</v>
      </c>
      <c r="AE4" s="6">
        <v>0</v>
      </c>
    </row>
    <row r="5" spans="1:31">
      <c r="A5" s="5" t="s">
        <v>5</v>
      </c>
      <c r="B5" s="6">
        <v>0</v>
      </c>
      <c r="C5" s="6"/>
      <c r="D5" s="6">
        <v>0</v>
      </c>
      <c r="E5" s="6">
        <v>0</v>
      </c>
      <c r="F5" s="6">
        <v>0</v>
      </c>
      <c r="G5" s="7">
        <v>0</v>
      </c>
      <c r="H5" s="6">
        <v>0</v>
      </c>
      <c r="I5" s="6"/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/>
      <c r="S5" s="6">
        <v>0</v>
      </c>
      <c r="T5" s="6">
        <v>0</v>
      </c>
      <c r="U5" s="6">
        <v>0</v>
      </c>
      <c r="V5" s="8">
        <v>0</v>
      </c>
      <c r="W5" s="6"/>
      <c r="X5" s="6">
        <v>0</v>
      </c>
      <c r="Y5" s="6">
        <v>0</v>
      </c>
      <c r="Z5" s="6"/>
      <c r="AA5" s="6"/>
      <c r="AB5" s="6">
        <v>0</v>
      </c>
      <c r="AC5" s="6"/>
      <c r="AD5" s="6">
        <v>0</v>
      </c>
      <c r="AE5" s="6">
        <v>0</v>
      </c>
    </row>
    <row r="6" spans="1:31">
      <c r="A6" s="5" t="s">
        <v>6</v>
      </c>
      <c r="B6" s="6">
        <v>0</v>
      </c>
      <c r="C6" s="6"/>
      <c r="D6" s="6">
        <v>0</v>
      </c>
      <c r="E6" s="6">
        <v>0</v>
      </c>
      <c r="F6" s="6">
        <v>0</v>
      </c>
      <c r="G6" s="7">
        <v>0</v>
      </c>
      <c r="H6" s="6">
        <v>0</v>
      </c>
      <c r="I6" s="6"/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/>
      <c r="S6" s="6">
        <v>0</v>
      </c>
      <c r="T6" s="6">
        <v>0</v>
      </c>
      <c r="U6" s="6">
        <v>0</v>
      </c>
      <c r="V6" s="8">
        <v>0</v>
      </c>
      <c r="W6" s="6"/>
      <c r="X6" s="6">
        <v>0</v>
      </c>
      <c r="Y6" s="6">
        <v>0</v>
      </c>
      <c r="Z6" s="6"/>
      <c r="AA6" s="6"/>
      <c r="AB6" s="6">
        <v>0</v>
      </c>
      <c r="AC6" s="6"/>
      <c r="AD6" s="6">
        <v>0</v>
      </c>
      <c r="AE6" s="6">
        <v>0</v>
      </c>
    </row>
    <row r="7" spans="1:31">
      <c r="A7" s="5" t="s">
        <v>7</v>
      </c>
      <c r="B7" s="6">
        <v>0</v>
      </c>
      <c r="C7" s="6"/>
      <c r="D7" s="6">
        <v>0</v>
      </c>
      <c r="E7" s="6">
        <v>0</v>
      </c>
      <c r="F7" s="6">
        <v>0</v>
      </c>
      <c r="G7" s="7">
        <v>0</v>
      </c>
      <c r="H7" s="6">
        <v>0</v>
      </c>
      <c r="I7" s="6"/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/>
      <c r="S7" s="6">
        <v>0</v>
      </c>
      <c r="T7" s="6">
        <v>0</v>
      </c>
      <c r="U7" s="6">
        <v>0</v>
      </c>
      <c r="V7" s="8">
        <v>0</v>
      </c>
      <c r="W7" s="6"/>
      <c r="X7" s="6">
        <v>0</v>
      </c>
      <c r="Y7" s="6">
        <v>0</v>
      </c>
      <c r="Z7" s="6"/>
      <c r="AA7" s="6"/>
      <c r="AB7" s="6">
        <v>0</v>
      </c>
      <c r="AC7" s="6"/>
      <c r="AD7" s="6">
        <v>0</v>
      </c>
      <c r="AE7" s="6">
        <v>0</v>
      </c>
    </row>
    <row r="8" spans="1:31">
      <c r="A8" s="5" t="s">
        <v>8</v>
      </c>
      <c r="B8" s="6">
        <v>0</v>
      </c>
      <c r="C8" s="6"/>
      <c r="D8" s="6">
        <v>0</v>
      </c>
      <c r="E8" s="6">
        <v>0</v>
      </c>
      <c r="F8" s="6">
        <v>0</v>
      </c>
      <c r="G8" s="7">
        <v>0</v>
      </c>
      <c r="H8" s="6">
        <v>0</v>
      </c>
      <c r="I8" s="6"/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/>
      <c r="S8" s="6">
        <v>0</v>
      </c>
      <c r="T8" s="6">
        <v>0</v>
      </c>
      <c r="U8" s="6">
        <v>0</v>
      </c>
      <c r="V8" s="8">
        <v>0</v>
      </c>
      <c r="W8" s="6"/>
      <c r="X8" s="6">
        <v>0</v>
      </c>
      <c r="Y8" s="6">
        <v>0</v>
      </c>
      <c r="Z8" s="6"/>
      <c r="AA8" s="6"/>
      <c r="AB8" s="6">
        <v>0</v>
      </c>
      <c r="AC8" s="6"/>
      <c r="AD8" s="6">
        <v>0</v>
      </c>
      <c r="AE8" s="6">
        <v>0</v>
      </c>
    </row>
    <row r="9" spans="1:31">
      <c r="A9" s="5" t="s">
        <v>9</v>
      </c>
      <c r="B9" s="6">
        <v>0</v>
      </c>
      <c r="C9" s="6"/>
      <c r="D9" s="6">
        <v>0</v>
      </c>
      <c r="E9" s="6">
        <v>0</v>
      </c>
      <c r="F9" s="6">
        <v>0</v>
      </c>
      <c r="G9" s="7">
        <v>0</v>
      </c>
      <c r="H9" s="6">
        <v>0</v>
      </c>
      <c r="I9" s="6"/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/>
      <c r="S9" s="6">
        <v>0</v>
      </c>
      <c r="T9" s="6">
        <v>0</v>
      </c>
      <c r="U9" s="6">
        <v>0</v>
      </c>
      <c r="V9" s="8">
        <v>0</v>
      </c>
      <c r="W9" s="6"/>
      <c r="X9" s="6">
        <v>0</v>
      </c>
      <c r="Y9" s="6">
        <v>0</v>
      </c>
      <c r="Z9" s="6"/>
      <c r="AA9" s="6"/>
      <c r="AB9" s="6">
        <v>0</v>
      </c>
      <c r="AC9" s="6"/>
      <c r="AD9" s="6">
        <v>0</v>
      </c>
      <c r="AE9" s="6">
        <v>0</v>
      </c>
    </row>
    <row r="10" spans="1:31">
      <c r="A10" s="5" t="s">
        <v>10</v>
      </c>
      <c r="B10" s="6">
        <v>0</v>
      </c>
      <c r="C10" s="6"/>
      <c r="D10" s="6">
        <v>0</v>
      </c>
      <c r="E10" s="6">
        <v>0</v>
      </c>
      <c r="F10" s="6">
        <v>0</v>
      </c>
      <c r="G10" s="7">
        <v>0</v>
      </c>
      <c r="H10" s="6">
        <v>0</v>
      </c>
      <c r="I10" s="6"/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/>
      <c r="S10" s="6">
        <v>0</v>
      </c>
      <c r="T10" s="6">
        <v>0</v>
      </c>
      <c r="U10" s="6">
        <v>0</v>
      </c>
      <c r="V10" s="8">
        <v>0</v>
      </c>
      <c r="W10" s="6"/>
      <c r="X10" s="6">
        <v>0</v>
      </c>
      <c r="Y10" s="6">
        <v>0</v>
      </c>
      <c r="Z10" s="6"/>
      <c r="AA10" s="6"/>
      <c r="AB10" s="6">
        <v>0</v>
      </c>
      <c r="AC10" s="6"/>
      <c r="AD10" s="6">
        <v>0</v>
      </c>
      <c r="AE10" s="6">
        <v>0</v>
      </c>
    </row>
    <row r="11" spans="1:31">
      <c r="A11" s="5" t="s">
        <v>11</v>
      </c>
      <c r="B11" s="6">
        <v>0</v>
      </c>
      <c r="C11" s="6"/>
      <c r="D11" s="6">
        <v>0</v>
      </c>
      <c r="E11" s="6">
        <v>0</v>
      </c>
      <c r="F11" s="6">
        <v>0</v>
      </c>
      <c r="G11" s="7">
        <v>0</v>
      </c>
      <c r="H11" s="6">
        <v>0</v>
      </c>
      <c r="I11" s="6"/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/>
      <c r="S11" s="6">
        <v>0</v>
      </c>
      <c r="T11" s="6">
        <v>0</v>
      </c>
      <c r="U11" s="6">
        <v>0</v>
      </c>
      <c r="V11" s="8">
        <v>0</v>
      </c>
      <c r="W11" s="6"/>
      <c r="X11" s="6">
        <v>0</v>
      </c>
      <c r="Y11" s="6">
        <v>0</v>
      </c>
      <c r="Z11" s="6"/>
      <c r="AA11" s="6"/>
      <c r="AB11" s="6">
        <v>0</v>
      </c>
      <c r="AC11" s="6"/>
      <c r="AD11" s="6">
        <v>0</v>
      </c>
      <c r="AE11" s="6">
        <v>0</v>
      </c>
    </row>
    <row r="12" spans="1:31">
      <c r="A12" s="5" t="s">
        <v>12</v>
      </c>
      <c r="B12" s="6">
        <v>0</v>
      </c>
      <c r="C12" s="6"/>
      <c r="D12" s="6">
        <v>0</v>
      </c>
      <c r="E12" s="6">
        <v>0</v>
      </c>
      <c r="F12" s="6">
        <v>0</v>
      </c>
      <c r="G12" s="7">
        <v>0</v>
      </c>
      <c r="H12" s="6">
        <v>0</v>
      </c>
      <c r="I12" s="6"/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/>
      <c r="S12" s="6">
        <v>0</v>
      </c>
      <c r="T12" s="6">
        <v>0</v>
      </c>
      <c r="U12" s="6">
        <v>0</v>
      </c>
      <c r="V12" s="8">
        <v>0</v>
      </c>
      <c r="W12" s="6"/>
      <c r="X12" s="6">
        <v>0</v>
      </c>
      <c r="Y12" s="6">
        <v>0</v>
      </c>
      <c r="Z12" s="6"/>
      <c r="AA12" s="6"/>
      <c r="AB12" s="6">
        <v>0</v>
      </c>
      <c r="AC12" s="6"/>
      <c r="AD12" s="6">
        <v>0</v>
      </c>
      <c r="AE12" s="6">
        <v>0</v>
      </c>
    </row>
    <row r="13" spans="1:31">
      <c r="A13" s="5" t="s">
        <v>13</v>
      </c>
      <c r="B13" s="6">
        <v>0</v>
      </c>
      <c r="C13" s="6"/>
      <c r="D13" s="6">
        <v>0</v>
      </c>
      <c r="E13" s="6">
        <v>0</v>
      </c>
      <c r="F13" s="6">
        <v>0</v>
      </c>
      <c r="G13" s="7">
        <v>0</v>
      </c>
      <c r="H13" s="6">
        <v>0</v>
      </c>
      <c r="I13" s="6"/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/>
      <c r="S13" s="6">
        <v>0</v>
      </c>
      <c r="T13" s="6">
        <v>0</v>
      </c>
      <c r="U13" s="6">
        <v>0</v>
      </c>
      <c r="V13" s="8">
        <v>0</v>
      </c>
      <c r="W13" s="6"/>
      <c r="X13" s="6">
        <v>0</v>
      </c>
      <c r="Y13" s="6">
        <v>0</v>
      </c>
      <c r="Z13" s="6"/>
      <c r="AA13" s="6"/>
      <c r="AB13" s="6">
        <v>0</v>
      </c>
      <c r="AC13" s="6"/>
      <c r="AD13" s="6">
        <v>0</v>
      </c>
      <c r="AE13" s="6">
        <v>0</v>
      </c>
    </row>
    <row r="14" spans="1:31">
      <c r="A14" s="5" t="s">
        <v>14</v>
      </c>
      <c r="B14" s="6">
        <v>0</v>
      </c>
      <c r="C14" s="6"/>
      <c r="D14" s="6">
        <v>0</v>
      </c>
      <c r="E14" s="6">
        <v>0</v>
      </c>
      <c r="F14" s="6">
        <v>0</v>
      </c>
      <c r="G14" s="7">
        <v>0</v>
      </c>
      <c r="H14" s="6">
        <v>0</v>
      </c>
      <c r="I14" s="6"/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/>
      <c r="S14" s="6">
        <v>0</v>
      </c>
      <c r="T14" s="6">
        <v>0</v>
      </c>
      <c r="U14" s="6">
        <v>0</v>
      </c>
      <c r="V14" s="8">
        <v>0</v>
      </c>
      <c r="W14" s="6"/>
      <c r="X14" s="6">
        <v>0</v>
      </c>
      <c r="Y14" s="6">
        <v>0</v>
      </c>
      <c r="Z14" s="6"/>
      <c r="AA14" s="6"/>
      <c r="AB14" s="6">
        <v>0</v>
      </c>
      <c r="AC14" s="6"/>
      <c r="AD14" s="6">
        <v>0</v>
      </c>
      <c r="AE14" s="6">
        <v>0</v>
      </c>
    </row>
    <row r="15" spans="1:31">
      <c r="A15" s="5" t="s">
        <v>15</v>
      </c>
      <c r="B15" s="6">
        <v>0</v>
      </c>
      <c r="C15" s="6"/>
      <c r="D15" s="6">
        <v>0</v>
      </c>
      <c r="E15" s="6">
        <v>0</v>
      </c>
      <c r="F15" s="6">
        <v>0</v>
      </c>
      <c r="G15" s="7">
        <v>0</v>
      </c>
      <c r="H15" s="6">
        <v>0</v>
      </c>
      <c r="I15" s="6"/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/>
      <c r="S15" s="6">
        <v>0</v>
      </c>
      <c r="T15" s="6">
        <v>0</v>
      </c>
      <c r="U15" s="6">
        <v>0</v>
      </c>
      <c r="V15" s="8">
        <v>0</v>
      </c>
      <c r="W15" s="6"/>
      <c r="X15" s="6">
        <v>0</v>
      </c>
      <c r="Y15" s="6">
        <v>0</v>
      </c>
      <c r="Z15" s="6"/>
      <c r="AA15" s="6"/>
      <c r="AB15" s="6">
        <v>0</v>
      </c>
      <c r="AC15" s="6"/>
      <c r="AD15" s="6">
        <v>0</v>
      </c>
      <c r="AE15" s="6">
        <v>0</v>
      </c>
    </row>
    <row r="16" spans="1:31">
      <c r="A16" s="5" t="s">
        <v>16</v>
      </c>
      <c r="B16" s="6">
        <v>0</v>
      </c>
      <c r="C16" s="6"/>
      <c r="D16" s="6">
        <v>0</v>
      </c>
      <c r="E16" s="6">
        <v>0</v>
      </c>
      <c r="F16" s="6">
        <v>0</v>
      </c>
      <c r="G16" s="7">
        <v>0</v>
      </c>
      <c r="H16" s="6">
        <v>0</v>
      </c>
      <c r="I16" s="6"/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/>
      <c r="S16" s="6">
        <v>0</v>
      </c>
      <c r="T16" s="6">
        <v>0</v>
      </c>
      <c r="U16" s="6">
        <v>0</v>
      </c>
      <c r="V16" s="8">
        <v>0</v>
      </c>
      <c r="W16" s="6"/>
      <c r="X16" s="6">
        <v>0</v>
      </c>
      <c r="Y16" s="6">
        <v>0</v>
      </c>
      <c r="Z16" s="6"/>
      <c r="AA16" s="6"/>
      <c r="AB16" s="6">
        <v>0</v>
      </c>
      <c r="AC16" s="6"/>
      <c r="AD16" s="6">
        <v>0</v>
      </c>
      <c r="AE16" s="6">
        <v>0</v>
      </c>
    </row>
    <row r="17" spans="1:31">
      <c r="A17" s="5" t="s">
        <v>17</v>
      </c>
      <c r="B17" s="6">
        <v>0</v>
      </c>
      <c r="C17" s="6"/>
      <c r="D17" s="6">
        <v>0</v>
      </c>
      <c r="E17" s="6">
        <v>0</v>
      </c>
      <c r="F17" s="6">
        <v>0</v>
      </c>
      <c r="G17" s="7">
        <v>0</v>
      </c>
      <c r="H17" s="6">
        <v>0</v>
      </c>
      <c r="I17" s="6"/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/>
      <c r="S17" s="6">
        <v>0</v>
      </c>
      <c r="T17" s="6">
        <v>0</v>
      </c>
      <c r="U17" s="6">
        <v>0</v>
      </c>
      <c r="V17" s="8">
        <v>0</v>
      </c>
      <c r="W17" s="6"/>
      <c r="X17" s="6">
        <v>0</v>
      </c>
      <c r="Y17" s="6">
        <v>0</v>
      </c>
      <c r="Z17" s="6"/>
      <c r="AA17" s="6"/>
      <c r="AB17" s="6">
        <v>0</v>
      </c>
      <c r="AC17" s="6"/>
      <c r="AD17" s="6">
        <v>0</v>
      </c>
      <c r="AE17" s="6">
        <v>0</v>
      </c>
    </row>
    <row r="18" spans="1:31">
      <c r="A18" s="5" t="s">
        <v>18</v>
      </c>
      <c r="B18" s="6">
        <v>0</v>
      </c>
      <c r="C18" s="6"/>
      <c r="D18" s="6">
        <v>0</v>
      </c>
      <c r="E18" s="6">
        <v>0</v>
      </c>
      <c r="F18" s="6">
        <v>0</v>
      </c>
      <c r="G18" s="7">
        <v>0</v>
      </c>
      <c r="H18" s="6">
        <v>0</v>
      </c>
      <c r="I18" s="6"/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/>
      <c r="S18" s="6">
        <v>0</v>
      </c>
      <c r="T18" s="6">
        <v>0</v>
      </c>
      <c r="U18" s="6">
        <v>0</v>
      </c>
      <c r="V18" s="8">
        <v>0</v>
      </c>
      <c r="W18" s="6"/>
      <c r="X18" s="6">
        <v>0</v>
      </c>
      <c r="Y18" s="6">
        <v>0</v>
      </c>
      <c r="Z18" s="6"/>
      <c r="AA18" s="6"/>
      <c r="AB18" s="6">
        <v>0</v>
      </c>
      <c r="AC18" s="6"/>
      <c r="AD18" s="6">
        <v>0</v>
      </c>
      <c r="AE18" s="6">
        <v>0</v>
      </c>
    </row>
    <row r="19" spans="1:31">
      <c r="A19" s="5" t="s">
        <v>19</v>
      </c>
      <c r="B19" s="6">
        <v>0</v>
      </c>
      <c r="C19" s="6"/>
      <c r="D19" s="6">
        <v>0</v>
      </c>
      <c r="E19" s="6">
        <v>0</v>
      </c>
      <c r="F19" s="6">
        <v>0</v>
      </c>
      <c r="G19" s="7">
        <v>0</v>
      </c>
      <c r="H19" s="6">
        <v>0</v>
      </c>
      <c r="I19" s="6"/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/>
      <c r="S19" s="6">
        <v>0</v>
      </c>
      <c r="T19" s="6">
        <v>0</v>
      </c>
      <c r="U19" s="6">
        <v>0</v>
      </c>
      <c r="V19" s="8">
        <v>0</v>
      </c>
      <c r="W19" s="6"/>
      <c r="X19" s="6">
        <v>0</v>
      </c>
      <c r="Y19" s="6">
        <v>0</v>
      </c>
      <c r="Z19" s="6"/>
      <c r="AA19" s="6"/>
      <c r="AB19" s="6">
        <v>0</v>
      </c>
      <c r="AC19" s="6"/>
      <c r="AD19" s="6">
        <v>0</v>
      </c>
      <c r="AE19" s="6">
        <v>0</v>
      </c>
    </row>
    <row r="20" spans="1:31">
      <c r="A20" s="5" t="s">
        <v>20</v>
      </c>
      <c r="B20" s="6">
        <v>0</v>
      </c>
      <c r="C20" s="6"/>
      <c r="D20" s="6">
        <v>0</v>
      </c>
      <c r="E20" s="6">
        <v>0</v>
      </c>
      <c r="F20" s="6">
        <v>0</v>
      </c>
      <c r="G20" s="7">
        <v>0</v>
      </c>
      <c r="H20" s="6">
        <v>0</v>
      </c>
      <c r="I20" s="6"/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/>
      <c r="S20" s="6">
        <v>0</v>
      </c>
      <c r="T20" s="6">
        <v>0</v>
      </c>
      <c r="U20" s="6">
        <v>0</v>
      </c>
      <c r="V20" s="8">
        <v>0</v>
      </c>
      <c r="W20" s="6"/>
      <c r="X20" s="6">
        <v>0</v>
      </c>
      <c r="Y20" s="6">
        <v>0</v>
      </c>
      <c r="Z20" s="6"/>
      <c r="AA20" s="6"/>
      <c r="AB20" s="6">
        <v>0</v>
      </c>
      <c r="AC20" s="6"/>
      <c r="AD20" s="6">
        <v>0</v>
      </c>
      <c r="AE20" s="6">
        <v>0</v>
      </c>
    </row>
    <row r="21" spans="1:31">
      <c r="A21" s="5" t="s">
        <v>21</v>
      </c>
      <c r="B21" s="6">
        <v>0</v>
      </c>
      <c r="C21" s="6"/>
      <c r="D21" s="6">
        <v>0</v>
      </c>
      <c r="E21" s="6">
        <v>0</v>
      </c>
      <c r="F21" s="6">
        <v>0</v>
      </c>
      <c r="G21" s="7">
        <v>0</v>
      </c>
      <c r="H21" s="6">
        <v>0</v>
      </c>
      <c r="I21" s="6"/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/>
      <c r="S21" s="6">
        <v>0</v>
      </c>
      <c r="T21" s="6">
        <v>0</v>
      </c>
      <c r="U21" s="6">
        <v>0</v>
      </c>
      <c r="V21" s="8">
        <v>0</v>
      </c>
      <c r="W21" s="6"/>
      <c r="X21" s="6">
        <v>0</v>
      </c>
      <c r="Y21" s="6">
        <v>0</v>
      </c>
      <c r="Z21" s="6"/>
      <c r="AA21" s="6"/>
      <c r="AB21" s="6">
        <v>0</v>
      </c>
      <c r="AC21" s="6"/>
      <c r="AD21" s="6">
        <v>0</v>
      </c>
      <c r="AE21" s="6">
        <v>0</v>
      </c>
    </row>
    <row r="22" spans="1:31">
      <c r="A22" s="5" t="s">
        <v>22</v>
      </c>
      <c r="B22" s="6">
        <v>0</v>
      </c>
      <c r="C22" s="6"/>
      <c r="D22" s="6">
        <v>0</v>
      </c>
      <c r="E22" s="6">
        <v>0</v>
      </c>
      <c r="F22" s="6">
        <v>0</v>
      </c>
      <c r="G22" s="7">
        <v>0</v>
      </c>
      <c r="H22" s="6">
        <v>0</v>
      </c>
      <c r="I22" s="6"/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/>
      <c r="S22" s="6">
        <v>0</v>
      </c>
      <c r="T22" s="6">
        <v>0</v>
      </c>
      <c r="U22" s="6">
        <v>0</v>
      </c>
      <c r="V22" s="8">
        <v>0</v>
      </c>
      <c r="W22" s="6"/>
      <c r="X22" s="6">
        <v>0</v>
      </c>
      <c r="Y22" s="6">
        <v>0</v>
      </c>
      <c r="Z22" s="6"/>
      <c r="AA22" s="6"/>
      <c r="AB22" s="6">
        <v>0</v>
      </c>
      <c r="AC22" s="6"/>
      <c r="AD22" s="6">
        <v>0</v>
      </c>
      <c r="AE22" s="6">
        <v>0</v>
      </c>
    </row>
    <row r="23" spans="1:31">
      <c r="A23" s="5" t="s">
        <v>23</v>
      </c>
      <c r="B23" s="6">
        <v>0</v>
      </c>
      <c r="C23" s="6"/>
      <c r="D23" s="6">
        <v>0</v>
      </c>
      <c r="E23" s="6">
        <v>0</v>
      </c>
      <c r="F23" s="6">
        <v>0</v>
      </c>
      <c r="G23" s="7">
        <v>0</v>
      </c>
      <c r="H23" s="6">
        <v>0</v>
      </c>
      <c r="I23" s="6"/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/>
      <c r="S23" s="6">
        <v>0</v>
      </c>
      <c r="T23" s="6">
        <v>0</v>
      </c>
      <c r="U23" s="6">
        <v>0</v>
      </c>
      <c r="V23" s="8">
        <v>0</v>
      </c>
      <c r="W23" s="6"/>
      <c r="X23" s="6">
        <v>0</v>
      </c>
      <c r="Y23" s="6">
        <v>0</v>
      </c>
      <c r="Z23" s="6"/>
      <c r="AA23" s="6"/>
      <c r="AB23" s="6">
        <v>0</v>
      </c>
      <c r="AC23" s="6"/>
      <c r="AD23" s="6">
        <v>0</v>
      </c>
      <c r="AE23" s="6">
        <v>0</v>
      </c>
    </row>
    <row r="24" spans="1:31">
      <c r="A24" s="5" t="s">
        <v>24</v>
      </c>
      <c r="B24" s="6">
        <v>0</v>
      </c>
      <c r="C24" s="6"/>
      <c r="D24" s="6">
        <v>0</v>
      </c>
      <c r="E24" s="6">
        <v>0</v>
      </c>
      <c r="F24" s="6">
        <v>0</v>
      </c>
      <c r="G24" s="7">
        <v>0</v>
      </c>
      <c r="H24" s="6">
        <v>0</v>
      </c>
      <c r="I24" s="6"/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/>
      <c r="S24" s="6">
        <v>0</v>
      </c>
      <c r="T24" s="6">
        <v>0</v>
      </c>
      <c r="U24" s="6">
        <v>0</v>
      </c>
      <c r="V24" s="8">
        <v>0</v>
      </c>
      <c r="W24" s="6"/>
      <c r="X24" s="6">
        <v>0</v>
      </c>
      <c r="Y24" s="6">
        <v>0</v>
      </c>
      <c r="Z24" s="6"/>
      <c r="AA24" s="6"/>
      <c r="AB24" s="6">
        <v>0</v>
      </c>
      <c r="AC24" s="6"/>
      <c r="AD24" s="6">
        <v>0</v>
      </c>
      <c r="AE24" s="6">
        <v>0</v>
      </c>
    </row>
    <row r="25" spans="1:31">
      <c r="A25" s="5" t="s">
        <v>25</v>
      </c>
      <c r="B25" s="6">
        <v>0</v>
      </c>
      <c r="C25" s="6"/>
      <c r="D25" s="6">
        <v>0</v>
      </c>
      <c r="E25" s="6">
        <v>0</v>
      </c>
      <c r="F25" s="6">
        <v>0</v>
      </c>
      <c r="G25" s="7">
        <v>0</v>
      </c>
      <c r="H25" s="6">
        <v>0</v>
      </c>
      <c r="I25" s="6"/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/>
      <c r="S25" s="6">
        <v>0</v>
      </c>
      <c r="T25" s="6">
        <v>0</v>
      </c>
      <c r="U25" s="6">
        <v>0</v>
      </c>
      <c r="V25" s="8">
        <v>0</v>
      </c>
      <c r="W25" s="6"/>
      <c r="X25" s="6">
        <v>0</v>
      </c>
      <c r="Y25" s="6">
        <v>0</v>
      </c>
      <c r="Z25" s="6"/>
      <c r="AA25" s="6"/>
      <c r="AB25" s="6">
        <v>0</v>
      </c>
      <c r="AC25" s="6"/>
      <c r="AD25" s="6">
        <v>0</v>
      </c>
      <c r="AE25" s="6">
        <v>0</v>
      </c>
    </row>
    <row r="26" spans="1:31">
      <c r="A26" s="5" t="s">
        <v>26</v>
      </c>
      <c r="B26" s="6">
        <v>0</v>
      </c>
      <c r="C26" s="6"/>
      <c r="D26" s="6">
        <v>0</v>
      </c>
      <c r="E26" s="6">
        <v>0</v>
      </c>
      <c r="F26" s="6">
        <v>0</v>
      </c>
      <c r="G26" s="7">
        <v>0</v>
      </c>
      <c r="H26" s="6">
        <v>0</v>
      </c>
      <c r="I26" s="6"/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/>
      <c r="S26" s="6">
        <v>0</v>
      </c>
      <c r="T26" s="6">
        <v>0</v>
      </c>
      <c r="U26" s="6">
        <v>0</v>
      </c>
      <c r="V26" s="8">
        <v>0</v>
      </c>
      <c r="W26" s="6"/>
      <c r="X26" s="6">
        <v>0</v>
      </c>
      <c r="Y26" s="6">
        <v>0</v>
      </c>
      <c r="Z26" s="6"/>
      <c r="AA26" s="6"/>
      <c r="AB26" s="6">
        <v>0</v>
      </c>
      <c r="AC26" s="6"/>
      <c r="AD26" s="6">
        <v>0</v>
      </c>
      <c r="AE26" s="6">
        <v>0</v>
      </c>
    </row>
    <row r="27" spans="1:31">
      <c r="A27" s="5" t="s">
        <v>27</v>
      </c>
      <c r="B27" s="6">
        <v>0</v>
      </c>
      <c r="C27" s="6"/>
      <c r="D27" s="6">
        <v>0</v>
      </c>
      <c r="E27" s="6">
        <v>0</v>
      </c>
      <c r="F27" s="6">
        <v>0</v>
      </c>
      <c r="G27" s="7">
        <v>0</v>
      </c>
      <c r="H27" s="6">
        <v>0</v>
      </c>
      <c r="I27" s="6"/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/>
      <c r="S27" s="6">
        <v>0</v>
      </c>
      <c r="T27" s="6">
        <v>0</v>
      </c>
      <c r="U27" s="6">
        <v>0</v>
      </c>
      <c r="V27" s="8">
        <v>0</v>
      </c>
      <c r="W27" s="6"/>
      <c r="X27" s="6">
        <v>0</v>
      </c>
      <c r="Y27" s="6">
        <v>0</v>
      </c>
      <c r="Z27" s="6"/>
      <c r="AA27" s="6"/>
      <c r="AB27" s="6">
        <v>0</v>
      </c>
      <c r="AC27" s="6"/>
      <c r="AD27" s="6">
        <v>0</v>
      </c>
      <c r="AE27" s="6">
        <v>0</v>
      </c>
    </row>
    <row r="28" spans="1:31">
      <c r="A28" s="5" t="s">
        <v>28</v>
      </c>
      <c r="B28" s="6">
        <v>0</v>
      </c>
      <c r="C28" s="6"/>
      <c r="D28" s="6">
        <v>0</v>
      </c>
      <c r="E28" s="6">
        <v>0</v>
      </c>
      <c r="F28" s="6">
        <v>0</v>
      </c>
      <c r="G28" s="7">
        <v>0</v>
      </c>
      <c r="H28" s="6">
        <v>0</v>
      </c>
      <c r="I28" s="6"/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/>
      <c r="S28" s="6">
        <v>0</v>
      </c>
      <c r="T28" s="6">
        <v>0</v>
      </c>
      <c r="U28" s="6">
        <v>0</v>
      </c>
      <c r="V28" s="8">
        <v>0</v>
      </c>
      <c r="W28" s="6"/>
      <c r="X28" s="6">
        <v>0</v>
      </c>
      <c r="Y28" s="6">
        <v>0</v>
      </c>
      <c r="Z28" s="6"/>
      <c r="AA28" s="6"/>
      <c r="AB28" s="6">
        <v>0</v>
      </c>
      <c r="AC28" s="6"/>
      <c r="AD28" s="6">
        <v>0</v>
      </c>
      <c r="AE28" s="6">
        <v>0</v>
      </c>
    </row>
    <row r="29" spans="1:31">
      <c r="A29" s="5" t="s">
        <v>29</v>
      </c>
      <c r="B29" s="6">
        <v>0</v>
      </c>
      <c r="C29" s="6"/>
      <c r="D29" s="6">
        <v>0</v>
      </c>
      <c r="E29" s="6">
        <v>0</v>
      </c>
      <c r="F29" s="6">
        <v>0</v>
      </c>
      <c r="G29" s="7">
        <v>0</v>
      </c>
      <c r="H29" s="6">
        <v>0</v>
      </c>
      <c r="I29" s="6"/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/>
      <c r="S29" s="6">
        <v>0</v>
      </c>
      <c r="T29" s="6">
        <v>0</v>
      </c>
      <c r="U29" s="6">
        <v>0</v>
      </c>
      <c r="V29" s="8">
        <v>0</v>
      </c>
      <c r="W29" s="6"/>
      <c r="X29" s="6">
        <v>0</v>
      </c>
      <c r="Y29" s="6">
        <v>0</v>
      </c>
      <c r="Z29" s="6"/>
      <c r="AA29" s="6"/>
      <c r="AB29" s="6">
        <v>0</v>
      </c>
      <c r="AC29" s="6"/>
      <c r="AD29" s="6">
        <v>0</v>
      </c>
      <c r="AE29" s="6">
        <v>0</v>
      </c>
    </row>
    <row r="30" spans="1:31">
      <c r="A30" s="5" t="s">
        <v>30</v>
      </c>
      <c r="B30" s="6">
        <v>0</v>
      </c>
      <c r="C30" s="6"/>
      <c r="D30" s="6">
        <v>0</v>
      </c>
      <c r="E30" s="6">
        <v>0</v>
      </c>
      <c r="F30" s="6">
        <v>0</v>
      </c>
      <c r="G30" s="7">
        <v>0</v>
      </c>
      <c r="H30" s="6">
        <v>0</v>
      </c>
      <c r="I30" s="6"/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/>
      <c r="S30" s="6">
        <v>0</v>
      </c>
      <c r="T30" s="6">
        <v>0</v>
      </c>
      <c r="U30" s="6">
        <v>0</v>
      </c>
      <c r="V30" s="8">
        <v>0</v>
      </c>
      <c r="W30" s="6"/>
      <c r="X30" s="6">
        <v>0</v>
      </c>
      <c r="Y30" s="6">
        <v>0</v>
      </c>
      <c r="Z30" s="6"/>
      <c r="AA30" s="6"/>
      <c r="AB30" s="6">
        <v>0</v>
      </c>
      <c r="AC30" s="6"/>
      <c r="AD30" s="6">
        <v>0</v>
      </c>
      <c r="AE30" s="6">
        <v>0</v>
      </c>
    </row>
    <row r="31" spans="1:31">
      <c r="A31" s="5" t="s">
        <v>31</v>
      </c>
      <c r="B31" s="6">
        <v>0</v>
      </c>
      <c r="C31" s="6"/>
      <c r="D31" s="6">
        <v>0</v>
      </c>
      <c r="E31" s="6">
        <v>0</v>
      </c>
      <c r="F31" s="6">
        <v>0</v>
      </c>
      <c r="G31" s="7">
        <v>0</v>
      </c>
      <c r="H31" s="6">
        <v>0</v>
      </c>
      <c r="I31" s="6"/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/>
      <c r="S31" s="6">
        <v>0</v>
      </c>
      <c r="T31" s="6">
        <v>0</v>
      </c>
      <c r="U31" s="6">
        <v>0</v>
      </c>
      <c r="V31" s="8">
        <v>0</v>
      </c>
      <c r="W31" s="6"/>
      <c r="X31" s="6">
        <v>0</v>
      </c>
      <c r="Y31" s="6">
        <v>0</v>
      </c>
      <c r="Z31" s="6"/>
      <c r="AA31" s="6"/>
      <c r="AB31" s="6">
        <v>0</v>
      </c>
      <c r="AC31" s="6"/>
      <c r="AD31" s="6">
        <v>0</v>
      </c>
      <c r="AE31" s="6">
        <v>0</v>
      </c>
    </row>
    <row r="32" spans="1:31">
      <c r="A32" s="5" t="s">
        <v>32</v>
      </c>
      <c r="B32" s="6">
        <v>0</v>
      </c>
      <c r="C32" s="6"/>
      <c r="D32" s="6">
        <v>0</v>
      </c>
      <c r="E32" s="6">
        <v>0</v>
      </c>
      <c r="F32" s="6">
        <v>0</v>
      </c>
      <c r="G32" s="7">
        <v>0</v>
      </c>
      <c r="H32" s="6">
        <v>0</v>
      </c>
      <c r="I32" s="6"/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/>
      <c r="S32" s="6">
        <v>0</v>
      </c>
      <c r="T32" s="6">
        <v>0</v>
      </c>
      <c r="U32" s="6">
        <v>0</v>
      </c>
      <c r="V32" s="8">
        <v>0</v>
      </c>
      <c r="W32" s="6"/>
      <c r="X32" s="6">
        <v>0</v>
      </c>
      <c r="Y32" s="6">
        <v>0</v>
      </c>
      <c r="Z32" s="6"/>
      <c r="AA32" s="6"/>
      <c r="AB32" s="6">
        <v>0</v>
      </c>
      <c r="AC32" s="6"/>
      <c r="AD32" s="6">
        <v>0</v>
      </c>
      <c r="AE32" s="6">
        <v>0</v>
      </c>
    </row>
    <row r="33" spans="1:31">
      <c r="A33" s="5" t="s">
        <v>33</v>
      </c>
      <c r="B33" s="6">
        <v>0</v>
      </c>
      <c r="C33" s="6"/>
      <c r="D33" s="6">
        <v>0</v>
      </c>
      <c r="E33" s="6">
        <v>0</v>
      </c>
      <c r="F33" s="6">
        <v>0</v>
      </c>
      <c r="G33" s="7">
        <v>0</v>
      </c>
      <c r="H33" s="6">
        <v>0</v>
      </c>
      <c r="I33" s="6"/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/>
      <c r="S33" s="6">
        <v>0</v>
      </c>
      <c r="T33" s="6">
        <v>0</v>
      </c>
      <c r="U33" s="6">
        <v>0</v>
      </c>
      <c r="V33" s="8">
        <v>0</v>
      </c>
      <c r="W33" s="6"/>
      <c r="X33" s="6">
        <v>0</v>
      </c>
      <c r="Y33" s="6">
        <v>0</v>
      </c>
      <c r="Z33" s="6"/>
      <c r="AA33" s="6"/>
      <c r="AB33" s="6">
        <v>22</v>
      </c>
      <c r="AC33" s="6"/>
      <c r="AD33" s="6">
        <v>160.6</v>
      </c>
      <c r="AE33" s="6">
        <v>0</v>
      </c>
    </row>
    <row r="34" spans="1:31">
      <c r="A34" s="5" t="s">
        <v>34</v>
      </c>
      <c r="B34" s="6">
        <v>0</v>
      </c>
      <c r="C34" s="6"/>
      <c r="D34" s="6">
        <v>0</v>
      </c>
      <c r="E34" s="6">
        <v>0</v>
      </c>
      <c r="F34" s="6">
        <v>0</v>
      </c>
      <c r="G34" s="7">
        <v>0</v>
      </c>
      <c r="H34" s="6">
        <v>0</v>
      </c>
      <c r="I34" s="6"/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/>
      <c r="S34" s="6">
        <v>0</v>
      </c>
      <c r="T34" s="6">
        <v>0</v>
      </c>
      <c r="U34" s="6">
        <v>0</v>
      </c>
      <c r="V34" s="8">
        <v>0</v>
      </c>
      <c r="W34" s="6"/>
      <c r="X34" s="6">
        <v>0</v>
      </c>
      <c r="Y34" s="6">
        <v>0</v>
      </c>
      <c r="Z34" s="6"/>
      <c r="AA34" s="6"/>
      <c r="AB34" s="6">
        <v>0</v>
      </c>
      <c r="AC34" s="6"/>
      <c r="AD34" s="6">
        <v>322</v>
      </c>
      <c r="AE34" s="6">
        <v>176</v>
      </c>
    </row>
    <row r="35" spans="1:31">
      <c r="A35" s="5" t="s">
        <v>35</v>
      </c>
      <c r="B35" s="6">
        <v>0</v>
      </c>
      <c r="C35" s="6"/>
      <c r="D35" s="6">
        <v>0</v>
      </c>
      <c r="E35" s="6">
        <v>0</v>
      </c>
      <c r="F35" s="6">
        <v>0</v>
      </c>
      <c r="G35" s="7">
        <v>0</v>
      </c>
      <c r="H35" s="6">
        <v>0</v>
      </c>
      <c r="I35" s="6"/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/>
      <c r="S35" s="6">
        <v>0</v>
      </c>
      <c r="T35" s="6">
        <v>0</v>
      </c>
      <c r="U35" s="6">
        <v>9</v>
      </c>
      <c r="V35" s="8">
        <v>0</v>
      </c>
      <c r="W35" s="6"/>
      <c r="X35" s="6">
        <v>0</v>
      </c>
      <c r="Y35" s="6">
        <v>0</v>
      </c>
      <c r="Z35" s="6"/>
      <c r="AA35" s="6"/>
      <c r="AB35" s="6">
        <v>87.7</v>
      </c>
      <c r="AC35" s="6"/>
      <c r="AD35" s="6">
        <v>97</v>
      </c>
      <c r="AE35" s="6">
        <v>0</v>
      </c>
    </row>
    <row r="36" spans="1:31">
      <c r="A36" s="5" t="s">
        <v>36</v>
      </c>
      <c r="B36" s="6">
        <v>0</v>
      </c>
      <c r="C36" s="6"/>
      <c r="D36" s="6">
        <v>0</v>
      </c>
      <c r="E36" s="6">
        <v>0</v>
      </c>
      <c r="F36" s="6">
        <v>0</v>
      </c>
      <c r="G36" s="7">
        <v>0</v>
      </c>
      <c r="H36" s="6">
        <v>0</v>
      </c>
      <c r="I36" s="6"/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/>
      <c r="S36" s="6">
        <v>0</v>
      </c>
      <c r="T36" s="6">
        <v>0</v>
      </c>
      <c r="U36" s="6">
        <v>0</v>
      </c>
      <c r="V36" s="8">
        <v>0</v>
      </c>
      <c r="W36" s="6"/>
      <c r="X36" s="6">
        <v>66.84</v>
      </c>
      <c r="Y36" s="6">
        <v>0</v>
      </c>
      <c r="Z36" s="6"/>
      <c r="AA36" s="6"/>
      <c r="AB36" s="6">
        <v>0</v>
      </c>
      <c r="AC36" s="6"/>
      <c r="AD36" s="6">
        <v>433.4</v>
      </c>
      <c r="AE36" s="6">
        <v>0</v>
      </c>
    </row>
    <row r="37" spans="1:31">
      <c r="A37" s="5" t="s">
        <v>37</v>
      </c>
      <c r="B37" s="6">
        <v>0</v>
      </c>
      <c r="C37" s="6"/>
      <c r="D37" s="6">
        <v>0</v>
      </c>
      <c r="E37" s="6">
        <v>0</v>
      </c>
      <c r="F37" s="6">
        <v>0</v>
      </c>
      <c r="G37" s="7">
        <v>0</v>
      </c>
      <c r="H37" s="6">
        <v>0</v>
      </c>
      <c r="I37" s="6"/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/>
      <c r="S37" s="6">
        <v>0</v>
      </c>
      <c r="T37" s="6">
        <v>0</v>
      </c>
      <c r="U37" s="6">
        <v>0</v>
      </c>
      <c r="V37" s="8">
        <v>0</v>
      </c>
      <c r="W37" s="6"/>
      <c r="X37" s="6">
        <v>109.15</v>
      </c>
      <c r="Y37" s="6">
        <v>73.25</v>
      </c>
      <c r="Z37" s="6"/>
      <c r="AA37" s="6"/>
      <c r="AB37" s="6">
        <v>0</v>
      </c>
      <c r="AC37" s="6"/>
      <c r="AD37" s="6">
        <v>307.5</v>
      </c>
      <c r="AE37" s="6">
        <v>0</v>
      </c>
    </row>
    <row r="38" spans="1:31">
      <c r="A38" s="5" t="s">
        <v>38</v>
      </c>
      <c r="B38" s="6">
        <v>0</v>
      </c>
      <c r="C38" s="6"/>
      <c r="D38" s="6">
        <v>0</v>
      </c>
      <c r="E38" s="6">
        <v>0</v>
      </c>
      <c r="F38" s="6">
        <v>0</v>
      </c>
      <c r="G38" s="7">
        <v>0</v>
      </c>
      <c r="H38" s="6">
        <v>0</v>
      </c>
      <c r="I38" s="6"/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/>
      <c r="S38" s="6">
        <v>0</v>
      </c>
      <c r="T38" s="6">
        <v>0</v>
      </c>
      <c r="U38" s="6">
        <v>0</v>
      </c>
      <c r="V38" s="8">
        <v>0</v>
      </c>
      <c r="W38" s="6"/>
      <c r="X38" s="6">
        <v>14</v>
      </c>
      <c r="Y38" s="6">
        <v>32.75</v>
      </c>
      <c r="Z38" s="6"/>
      <c r="AA38" s="6"/>
      <c r="AB38" s="6">
        <v>0</v>
      </c>
      <c r="AC38" s="6"/>
      <c r="AD38" s="6">
        <v>0</v>
      </c>
      <c r="AE38" s="6">
        <v>0</v>
      </c>
    </row>
    <row r="39" spans="1:31">
      <c r="A39" s="5" t="s">
        <v>39</v>
      </c>
      <c r="B39" s="6">
        <v>0</v>
      </c>
      <c r="C39" s="6"/>
      <c r="D39" s="6">
        <v>0</v>
      </c>
      <c r="E39" s="6">
        <v>0</v>
      </c>
      <c r="F39" s="6">
        <v>0</v>
      </c>
      <c r="G39" s="7">
        <v>0</v>
      </c>
      <c r="H39" s="6">
        <v>0</v>
      </c>
      <c r="I39" s="6"/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/>
      <c r="S39" s="6">
        <v>0</v>
      </c>
      <c r="T39" s="6">
        <v>0</v>
      </c>
      <c r="U39" s="6">
        <v>0</v>
      </c>
      <c r="V39" s="8">
        <v>0</v>
      </c>
      <c r="W39" s="6"/>
      <c r="X39" s="6">
        <v>43.3</v>
      </c>
      <c r="Y39" s="6">
        <v>0</v>
      </c>
      <c r="Z39" s="6"/>
      <c r="AA39" s="6"/>
      <c r="AB39" s="6">
        <v>0</v>
      </c>
      <c r="AC39" s="6"/>
      <c r="AD39" s="6">
        <v>42.8</v>
      </c>
      <c r="AE39" s="6">
        <v>0</v>
      </c>
    </row>
    <row r="40" spans="1:31">
      <c r="A40" s="5" t="s">
        <v>40</v>
      </c>
      <c r="B40" s="6">
        <v>0</v>
      </c>
      <c r="C40" s="6"/>
      <c r="D40" s="6">
        <v>0</v>
      </c>
      <c r="E40" s="6">
        <v>0</v>
      </c>
      <c r="F40" s="6">
        <v>0</v>
      </c>
      <c r="G40" s="7">
        <v>0</v>
      </c>
      <c r="H40" s="6">
        <v>0</v>
      </c>
      <c r="I40" s="6"/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/>
      <c r="S40" s="6">
        <v>0</v>
      </c>
      <c r="T40" s="6">
        <v>0</v>
      </c>
      <c r="U40" s="6">
        <v>0</v>
      </c>
      <c r="V40" s="8">
        <v>0</v>
      </c>
      <c r="W40" s="6"/>
      <c r="X40" s="6">
        <v>21.88</v>
      </c>
      <c r="Y40" s="6">
        <v>10.31</v>
      </c>
      <c r="Z40" s="6"/>
      <c r="AA40" s="6"/>
      <c r="AB40" s="6">
        <v>0</v>
      </c>
      <c r="AC40" s="6"/>
      <c r="AD40" s="6">
        <v>15.9</v>
      </c>
      <c r="AE40" s="6">
        <v>0</v>
      </c>
    </row>
    <row r="41" spans="1:31">
      <c r="A41" s="5" t="s">
        <v>41</v>
      </c>
      <c r="B41" s="6">
        <v>0</v>
      </c>
      <c r="C41" s="6"/>
      <c r="D41" s="6">
        <v>0</v>
      </c>
      <c r="E41" s="6">
        <v>0</v>
      </c>
      <c r="F41" s="6">
        <v>0</v>
      </c>
      <c r="G41" s="7">
        <v>0</v>
      </c>
      <c r="H41" s="6">
        <v>0</v>
      </c>
      <c r="I41" s="6"/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/>
      <c r="S41" s="6">
        <v>0</v>
      </c>
      <c r="T41" s="6">
        <v>0</v>
      </c>
      <c r="U41" s="6">
        <v>0</v>
      </c>
      <c r="V41" s="8">
        <v>0</v>
      </c>
      <c r="W41" s="6"/>
      <c r="X41" s="6">
        <v>0</v>
      </c>
      <c r="Y41" s="6">
        <v>0</v>
      </c>
      <c r="Z41" s="6"/>
      <c r="AA41" s="6"/>
      <c r="AB41" s="6">
        <v>0</v>
      </c>
      <c r="AC41" s="6"/>
      <c r="AD41" s="6">
        <v>111.62</v>
      </c>
      <c r="AE41" s="6">
        <v>0</v>
      </c>
    </row>
    <row r="42" spans="1:31">
      <c r="A42" s="5" t="s">
        <v>42</v>
      </c>
      <c r="B42" s="6">
        <v>0</v>
      </c>
      <c r="C42" s="6"/>
      <c r="D42" s="6">
        <v>0</v>
      </c>
      <c r="E42" s="6">
        <v>0</v>
      </c>
      <c r="F42" s="6">
        <v>0</v>
      </c>
      <c r="G42" s="7">
        <v>0</v>
      </c>
      <c r="H42" s="6">
        <v>0</v>
      </c>
      <c r="I42" s="6"/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/>
      <c r="S42" s="6">
        <v>0</v>
      </c>
      <c r="T42" s="6">
        <v>0</v>
      </c>
      <c r="U42" s="6">
        <v>0</v>
      </c>
      <c r="V42" s="8">
        <v>0</v>
      </c>
      <c r="W42" s="6"/>
      <c r="X42" s="6">
        <v>0</v>
      </c>
      <c r="Y42" s="6">
        <v>0</v>
      </c>
      <c r="Z42" s="6"/>
      <c r="AA42" s="6"/>
      <c r="AB42" s="6">
        <v>0</v>
      </c>
      <c r="AC42" s="6"/>
      <c r="AD42" s="6">
        <v>0</v>
      </c>
      <c r="AE42" s="6">
        <v>0</v>
      </c>
    </row>
    <row r="43" spans="1:31">
      <c r="A43" s="5" t="s">
        <v>43</v>
      </c>
      <c r="B43" s="6">
        <v>0</v>
      </c>
      <c r="C43" s="6"/>
      <c r="D43" s="6">
        <v>0</v>
      </c>
      <c r="E43" s="6">
        <v>0</v>
      </c>
      <c r="F43" s="6">
        <v>0</v>
      </c>
      <c r="G43" s="7">
        <v>0</v>
      </c>
      <c r="H43" s="6">
        <v>0</v>
      </c>
      <c r="I43" s="6"/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/>
      <c r="S43" s="6">
        <v>0</v>
      </c>
      <c r="T43" s="6">
        <v>0</v>
      </c>
      <c r="U43" s="6">
        <v>0</v>
      </c>
      <c r="V43" s="8">
        <v>0</v>
      </c>
      <c r="W43" s="6"/>
      <c r="X43" s="6">
        <v>0</v>
      </c>
      <c r="Y43" s="6">
        <v>0</v>
      </c>
      <c r="Z43" s="6"/>
      <c r="AA43" s="6"/>
      <c r="AB43" s="6">
        <v>0</v>
      </c>
      <c r="AC43" s="6"/>
      <c r="AD43" s="6">
        <v>0</v>
      </c>
      <c r="AE43" s="6">
        <v>0</v>
      </c>
    </row>
    <row r="44" spans="1:31">
      <c r="A44" s="5" t="s">
        <v>44</v>
      </c>
      <c r="B44" s="6">
        <v>0</v>
      </c>
      <c r="C44" s="6"/>
      <c r="D44" s="6">
        <v>0</v>
      </c>
      <c r="E44" s="6">
        <v>0</v>
      </c>
      <c r="F44" s="6">
        <v>0</v>
      </c>
      <c r="G44" s="7">
        <v>0</v>
      </c>
      <c r="H44" s="6">
        <v>0</v>
      </c>
      <c r="I44" s="6"/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/>
      <c r="S44" s="6">
        <v>0</v>
      </c>
      <c r="T44" s="6">
        <v>0</v>
      </c>
      <c r="U44" s="6">
        <v>0</v>
      </c>
      <c r="V44" s="8">
        <v>0</v>
      </c>
      <c r="W44" s="6"/>
      <c r="X44" s="6">
        <v>0</v>
      </c>
      <c r="Y44" s="6">
        <v>0</v>
      </c>
      <c r="Z44" s="6"/>
      <c r="AA44" s="6"/>
      <c r="AB44" s="6">
        <v>0</v>
      </c>
      <c r="AC44" s="6"/>
      <c r="AD44" s="6">
        <v>0</v>
      </c>
      <c r="AE44" s="6">
        <v>0</v>
      </c>
    </row>
    <row r="45" spans="1:31">
      <c r="A45" s="5" t="s">
        <v>45</v>
      </c>
      <c r="B45" s="6">
        <v>0</v>
      </c>
      <c r="C45" s="6"/>
      <c r="D45" s="6">
        <v>0</v>
      </c>
      <c r="E45" s="6">
        <v>0</v>
      </c>
      <c r="F45" s="6">
        <v>0</v>
      </c>
      <c r="G45" s="7">
        <v>0</v>
      </c>
      <c r="H45" s="6">
        <v>0</v>
      </c>
      <c r="I45" s="6"/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/>
      <c r="S45" s="6">
        <v>0</v>
      </c>
      <c r="T45" s="6">
        <v>0</v>
      </c>
      <c r="U45" s="6">
        <v>0</v>
      </c>
      <c r="V45" s="8">
        <v>0</v>
      </c>
      <c r="W45" s="6"/>
      <c r="X45" s="6">
        <v>0</v>
      </c>
      <c r="Y45" s="6">
        <v>0</v>
      </c>
      <c r="Z45" s="6"/>
      <c r="AA45" s="6"/>
      <c r="AB45" s="6">
        <v>0</v>
      </c>
      <c r="AC45" s="6"/>
      <c r="AD45" s="6">
        <v>0</v>
      </c>
      <c r="AE45" s="6">
        <v>0</v>
      </c>
    </row>
    <row r="46" spans="1:31">
      <c r="A46" s="5" t="s">
        <v>46</v>
      </c>
      <c r="B46" s="6">
        <v>0</v>
      </c>
      <c r="C46" s="6"/>
      <c r="D46" s="6">
        <v>0</v>
      </c>
      <c r="E46" s="6">
        <v>0</v>
      </c>
      <c r="F46" s="6">
        <v>0</v>
      </c>
      <c r="G46" s="7">
        <v>0</v>
      </c>
      <c r="H46" s="6">
        <v>0</v>
      </c>
      <c r="I46" s="6"/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/>
      <c r="S46" s="6">
        <v>0</v>
      </c>
      <c r="T46" s="6">
        <v>0</v>
      </c>
      <c r="U46" s="6">
        <v>0</v>
      </c>
      <c r="V46" s="8">
        <v>0</v>
      </c>
      <c r="W46" s="6"/>
      <c r="X46" s="6">
        <v>0</v>
      </c>
      <c r="Y46" s="6">
        <v>0</v>
      </c>
      <c r="Z46" s="6"/>
      <c r="AA46" s="6"/>
      <c r="AB46" s="6">
        <v>0</v>
      </c>
      <c r="AC46" s="6"/>
      <c r="AD46" s="6">
        <v>0</v>
      </c>
      <c r="AE46" s="6">
        <v>0</v>
      </c>
    </row>
    <row r="47" spans="1:31">
      <c r="A47" s="5" t="s">
        <v>47</v>
      </c>
      <c r="B47" s="6">
        <v>0</v>
      </c>
      <c r="C47" s="6"/>
      <c r="D47" s="6">
        <v>0</v>
      </c>
      <c r="E47" s="6">
        <v>0</v>
      </c>
      <c r="F47" s="6">
        <v>0</v>
      </c>
      <c r="G47" s="7">
        <v>0</v>
      </c>
      <c r="H47" s="6">
        <v>0</v>
      </c>
      <c r="I47" s="6"/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/>
      <c r="S47" s="6">
        <v>0</v>
      </c>
      <c r="T47" s="6">
        <v>0</v>
      </c>
      <c r="U47" s="6">
        <v>0</v>
      </c>
      <c r="V47" s="8">
        <v>0</v>
      </c>
      <c r="W47" s="6"/>
      <c r="X47" s="6">
        <v>0</v>
      </c>
      <c r="Y47" s="6">
        <v>0</v>
      </c>
      <c r="Z47" s="6"/>
      <c r="AA47" s="6"/>
      <c r="AB47" s="6">
        <v>0</v>
      </c>
      <c r="AC47" s="6"/>
      <c r="AD47" s="6">
        <v>0</v>
      </c>
      <c r="AE47" s="6">
        <v>0</v>
      </c>
    </row>
    <row r="48" spans="1:31">
      <c r="A48" s="5" t="s">
        <v>48</v>
      </c>
      <c r="B48" s="6">
        <v>0</v>
      </c>
      <c r="C48" s="6"/>
      <c r="D48" s="6">
        <v>0</v>
      </c>
      <c r="E48" s="6">
        <v>0</v>
      </c>
      <c r="F48" s="6">
        <v>0</v>
      </c>
      <c r="G48" s="7">
        <v>0</v>
      </c>
      <c r="H48" s="6">
        <v>0</v>
      </c>
      <c r="I48" s="6"/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/>
      <c r="S48" s="6">
        <v>0</v>
      </c>
      <c r="T48" s="6">
        <v>0</v>
      </c>
      <c r="U48" s="6">
        <v>0</v>
      </c>
      <c r="V48" s="8">
        <v>0</v>
      </c>
      <c r="W48" s="6"/>
      <c r="X48" s="6">
        <v>0</v>
      </c>
      <c r="Y48" s="6">
        <v>0</v>
      </c>
      <c r="Z48" s="6"/>
      <c r="AA48" s="6"/>
      <c r="AB48" s="6">
        <v>0</v>
      </c>
      <c r="AC48" s="6"/>
      <c r="AD48" s="6">
        <v>0</v>
      </c>
      <c r="AE48" s="6">
        <v>0</v>
      </c>
    </row>
    <row r="49" spans="1:31">
      <c r="A49" s="5" t="s">
        <v>49</v>
      </c>
      <c r="B49" s="6">
        <v>0</v>
      </c>
      <c r="C49" s="6"/>
      <c r="D49" s="6">
        <v>0</v>
      </c>
      <c r="E49" s="6">
        <v>0</v>
      </c>
      <c r="F49" s="6">
        <v>0</v>
      </c>
      <c r="G49" s="7">
        <v>0</v>
      </c>
      <c r="H49" s="6">
        <v>0</v>
      </c>
      <c r="I49" s="6"/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/>
      <c r="S49" s="6">
        <v>0</v>
      </c>
      <c r="T49" s="6">
        <v>0</v>
      </c>
      <c r="U49" s="6">
        <v>0</v>
      </c>
      <c r="V49" s="8">
        <v>0</v>
      </c>
      <c r="W49" s="6"/>
      <c r="X49" s="6">
        <v>0</v>
      </c>
      <c r="Y49" s="6">
        <v>0</v>
      </c>
      <c r="Z49" s="6"/>
      <c r="AA49" s="6"/>
      <c r="AB49" s="6">
        <v>0</v>
      </c>
      <c r="AC49" s="6"/>
      <c r="AD49" s="6">
        <v>0</v>
      </c>
      <c r="AE49" s="6">
        <v>0</v>
      </c>
    </row>
    <row r="50" spans="1:31">
      <c r="A50" s="5" t="s">
        <v>50</v>
      </c>
      <c r="B50" s="6">
        <v>0</v>
      </c>
      <c r="C50" s="6"/>
      <c r="D50" s="6">
        <v>0</v>
      </c>
      <c r="E50" s="6">
        <v>0</v>
      </c>
      <c r="F50" s="6">
        <v>0</v>
      </c>
      <c r="G50" s="7">
        <v>0</v>
      </c>
      <c r="H50" s="6">
        <v>0</v>
      </c>
      <c r="I50" s="6"/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/>
      <c r="S50" s="6">
        <v>0</v>
      </c>
      <c r="T50" s="6">
        <v>0</v>
      </c>
      <c r="U50" s="6">
        <v>0</v>
      </c>
      <c r="V50" s="8">
        <v>0</v>
      </c>
      <c r="W50" s="6"/>
      <c r="X50" s="6">
        <v>0</v>
      </c>
      <c r="Y50" s="6">
        <v>0</v>
      </c>
      <c r="Z50" s="6"/>
      <c r="AA50" s="6"/>
      <c r="AB50" s="6">
        <v>0</v>
      </c>
      <c r="AC50" s="6"/>
      <c r="AD50" s="6">
        <v>0</v>
      </c>
      <c r="AE50" s="6">
        <v>0</v>
      </c>
    </row>
    <row r="51" spans="1:31">
      <c r="A51" s="5" t="s">
        <v>51</v>
      </c>
      <c r="B51" s="6">
        <v>0</v>
      </c>
      <c r="C51" s="6"/>
      <c r="D51" s="6">
        <v>0</v>
      </c>
      <c r="E51" s="6">
        <v>0</v>
      </c>
      <c r="F51" s="6">
        <v>0</v>
      </c>
      <c r="G51" s="7">
        <v>0</v>
      </c>
      <c r="H51" s="6">
        <v>0</v>
      </c>
      <c r="I51" s="6"/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/>
      <c r="S51" s="6">
        <v>0</v>
      </c>
      <c r="T51" s="6">
        <v>0</v>
      </c>
      <c r="U51" s="6">
        <v>0</v>
      </c>
      <c r="V51" s="8">
        <v>0</v>
      </c>
      <c r="W51" s="6"/>
      <c r="X51" s="6">
        <v>0</v>
      </c>
      <c r="Y51" s="6">
        <v>0</v>
      </c>
      <c r="Z51" s="6"/>
      <c r="AA51" s="6"/>
      <c r="AB51" s="6">
        <v>0</v>
      </c>
      <c r="AC51" s="6"/>
      <c r="AD51" s="6">
        <v>0</v>
      </c>
      <c r="AE51" s="6">
        <v>0</v>
      </c>
    </row>
    <row r="52" spans="1:31">
      <c r="A52" s="5" t="s">
        <v>52</v>
      </c>
      <c r="B52" s="6">
        <v>0</v>
      </c>
      <c r="C52" s="6"/>
      <c r="D52" s="6">
        <v>0</v>
      </c>
      <c r="E52" s="6">
        <v>0</v>
      </c>
      <c r="F52" s="6">
        <v>0</v>
      </c>
      <c r="G52" s="7">
        <v>0</v>
      </c>
      <c r="H52" s="6">
        <v>0</v>
      </c>
      <c r="I52" s="6"/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/>
      <c r="S52" s="6">
        <v>0</v>
      </c>
      <c r="T52" s="6">
        <v>0</v>
      </c>
      <c r="U52" s="6">
        <v>0</v>
      </c>
      <c r="V52" s="8">
        <v>0</v>
      </c>
      <c r="W52" s="6"/>
      <c r="X52" s="6">
        <v>0</v>
      </c>
      <c r="Y52" s="6">
        <v>0</v>
      </c>
      <c r="Z52" s="6"/>
      <c r="AA52" s="6"/>
      <c r="AB52" s="6">
        <v>0</v>
      </c>
      <c r="AC52" s="6"/>
      <c r="AD52" s="6">
        <v>0</v>
      </c>
      <c r="AE52" s="6">
        <v>0</v>
      </c>
    </row>
    <row r="53" spans="1:31">
      <c r="A53" s="5" t="s">
        <v>53</v>
      </c>
      <c r="B53" s="6">
        <v>0</v>
      </c>
      <c r="C53" s="6"/>
      <c r="D53" s="6">
        <v>0</v>
      </c>
      <c r="E53" s="6">
        <v>0</v>
      </c>
      <c r="F53" s="6">
        <v>0</v>
      </c>
      <c r="G53" s="7">
        <v>0</v>
      </c>
      <c r="H53" s="6">
        <v>0</v>
      </c>
      <c r="I53" s="6"/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/>
      <c r="S53" s="6">
        <v>0</v>
      </c>
      <c r="T53" s="6">
        <v>0</v>
      </c>
      <c r="U53" s="6">
        <v>0</v>
      </c>
      <c r="V53" s="8">
        <v>0</v>
      </c>
      <c r="W53" s="6"/>
      <c r="X53" s="6">
        <v>0</v>
      </c>
      <c r="Y53" s="6">
        <v>0</v>
      </c>
      <c r="Z53" s="6"/>
      <c r="AA53" s="6"/>
      <c r="AB53" s="6">
        <v>0</v>
      </c>
      <c r="AC53" s="6"/>
      <c r="AD53" s="6">
        <v>0</v>
      </c>
      <c r="AE53" s="6">
        <v>0</v>
      </c>
    </row>
    <row r="54" spans="1:31">
      <c r="A54" s="5" t="s">
        <v>54</v>
      </c>
      <c r="B54" s="6">
        <v>0</v>
      </c>
      <c r="C54" s="6"/>
      <c r="D54" s="6">
        <v>0</v>
      </c>
      <c r="E54" s="6">
        <v>0</v>
      </c>
      <c r="F54" s="6">
        <v>0</v>
      </c>
      <c r="G54" s="7">
        <v>0</v>
      </c>
      <c r="H54" s="6">
        <v>0</v>
      </c>
      <c r="I54" s="6"/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/>
      <c r="S54" s="6">
        <v>0</v>
      </c>
      <c r="T54" s="6">
        <v>0</v>
      </c>
      <c r="U54" s="6">
        <v>0</v>
      </c>
      <c r="V54" s="8">
        <v>0</v>
      </c>
      <c r="W54" s="6"/>
      <c r="X54" s="6">
        <v>0</v>
      </c>
      <c r="Y54" s="6">
        <v>0</v>
      </c>
      <c r="Z54" s="6"/>
      <c r="AA54" s="6"/>
      <c r="AB54" s="6">
        <v>0</v>
      </c>
      <c r="AC54" s="6"/>
      <c r="AD54" s="6">
        <v>0</v>
      </c>
      <c r="AE54" s="6">
        <v>0</v>
      </c>
    </row>
    <row r="55" spans="1:31">
      <c r="A55" s="5" t="s">
        <v>55</v>
      </c>
      <c r="B55" s="6">
        <v>0</v>
      </c>
      <c r="C55" s="6"/>
      <c r="D55" s="6">
        <v>0</v>
      </c>
      <c r="E55" s="6">
        <v>0</v>
      </c>
      <c r="F55" s="6">
        <v>0</v>
      </c>
      <c r="G55" s="7">
        <v>0</v>
      </c>
      <c r="H55" s="6">
        <v>0</v>
      </c>
      <c r="I55" s="6"/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/>
      <c r="S55" s="6">
        <v>0</v>
      </c>
      <c r="T55" s="6">
        <v>0</v>
      </c>
      <c r="U55" s="6">
        <v>0</v>
      </c>
      <c r="V55" s="8">
        <v>0</v>
      </c>
      <c r="W55" s="6"/>
      <c r="X55" s="6">
        <v>0</v>
      </c>
      <c r="Y55" s="6">
        <v>0</v>
      </c>
      <c r="Z55" s="6"/>
      <c r="AA55" s="6"/>
      <c r="AB55" s="6">
        <v>0</v>
      </c>
      <c r="AC55" s="6"/>
      <c r="AD55" s="6">
        <v>0</v>
      </c>
      <c r="AE55" s="6">
        <v>0</v>
      </c>
    </row>
    <row r="56" spans="1:31">
      <c r="A56" s="5" t="s">
        <v>56</v>
      </c>
      <c r="B56" s="6">
        <v>0</v>
      </c>
      <c r="C56" s="6"/>
      <c r="D56" s="6">
        <v>0</v>
      </c>
      <c r="E56" s="6">
        <v>0</v>
      </c>
      <c r="F56" s="6">
        <v>0</v>
      </c>
      <c r="G56" s="7">
        <v>0</v>
      </c>
      <c r="H56" s="6">
        <v>0</v>
      </c>
      <c r="I56" s="6"/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/>
      <c r="S56" s="6">
        <v>0</v>
      </c>
      <c r="T56" s="6">
        <v>0</v>
      </c>
      <c r="U56" s="6">
        <v>0</v>
      </c>
      <c r="V56" s="8">
        <v>0</v>
      </c>
      <c r="W56" s="6"/>
      <c r="X56" s="6">
        <v>0</v>
      </c>
      <c r="Y56" s="6">
        <v>0</v>
      </c>
      <c r="Z56" s="6"/>
      <c r="AA56" s="6"/>
      <c r="AB56" s="6">
        <v>0</v>
      </c>
      <c r="AC56" s="6"/>
      <c r="AD56" s="6">
        <v>0</v>
      </c>
      <c r="AE56" s="6">
        <v>0</v>
      </c>
    </row>
    <row r="57" spans="1:31">
      <c r="A57" s="5" t="s">
        <v>57</v>
      </c>
      <c r="B57" s="6">
        <v>0</v>
      </c>
      <c r="C57" s="6"/>
      <c r="D57" s="6">
        <v>0</v>
      </c>
      <c r="E57" s="6">
        <v>0</v>
      </c>
      <c r="F57" s="6">
        <v>0</v>
      </c>
      <c r="G57" s="7">
        <v>0</v>
      </c>
      <c r="H57" s="6">
        <v>0</v>
      </c>
      <c r="I57" s="6"/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/>
      <c r="S57" s="6">
        <v>0</v>
      </c>
      <c r="T57" s="6">
        <v>0</v>
      </c>
      <c r="U57" s="6">
        <v>0</v>
      </c>
      <c r="V57" s="8">
        <v>0</v>
      </c>
      <c r="W57" s="6"/>
      <c r="X57" s="6">
        <v>0</v>
      </c>
      <c r="Y57" s="6">
        <v>0</v>
      </c>
      <c r="Z57" s="6"/>
      <c r="AA57" s="6"/>
      <c r="AB57" s="6">
        <v>0</v>
      </c>
      <c r="AC57" s="6"/>
      <c r="AD57" s="6">
        <v>0</v>
      </c>
      <c r="AE57" s="6">
        <v>0</v>
      </c>
    </row>
    <row r="58" spans="1:31">
      <c r="A58" s="5" t="s">
        <v>58</v>
      </c>
      <c r="B58" s="6">
        <v>0</v>
      </c>
      <c r="C58" s="6"/>
      <c r="D58" s="6">
        <v>0</v>
      </c>
      <c r="E58" s="6">
        <v>0</v>
      </c>
      <c r="F58" s="6">
        <v>0</v>
      </c>
      <c r="G58" s="7">
        <v>0</v>
      </c>
      <c r="H58" s="6">
        <v>0</v>
      </c>
      <c r="I58" s="6"/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/>
      <c r="S58" s="6">
        <v>0</v>
      </c>
      <c r="T58" s="6">
        <v>0</v>
      </c>
      <c r="U58" s="6">
        <v>0</v>
      </c>
      <c r="V58" s="8">
        <v>0</v>
      </c>
      <c r="W58" s="6"/>
      <c r="X58" s="6">
        <v>0</v>
      </c>
      <c r="Y58" s="6">
        <v>0</v>
      </c>
      <c r="Z58" s="6"/>
      <c r="AA58" s="6"/>
      <c r="AB58" s="6">
        <v>0</v>
      </c>
      <c r="AC58" s="6"/>
      <c r="AD58" s="6">
        <v>0</v>
      </c>
      <c r="AE58" s="6">
        <v>0</v>
      </c>
    </row>
    <row r="59" spans="1:31">
      <c r="A59" s="5" t="s">
        <v>59</v>
      </c>
      <c r="B59" s="6">
        <v>0</v>
      </c>
      <c r="C59" s="6"/>
      <c r="D59" s="6">
        <v>0</v>
      </c>
      <c r="E59" s="6">
        <v>0</v>
      </c>
      <c r="F59" s="6">
        <v>0</v>
      </c>
      <c r="G59" s="7">
        <v>0</v>
      </c>
      <c r="H59" s="6">
        <v>0</v>
      </c>
      <c r="I59" s="6"/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/>
      <c r="S59" s="6">
        <v>0</v>
      </c>
      <c r="T59" s="6">
        <v>0</v>
      </c>
      <c r="U59" s="6">
        <v>0</v>
      </c>
      <c r="V59" s="8">
        <v>0</v>
      </c>
      <c r="W59" s="6"/>
      <c r="X59" s="6">
        <v>0</v>
      </c>
      <c r="Y59" s="6">
        <v>0</v>
      </c>
      <c r="Z59" s="6"/>
      <c r="AA59" s="6"/>
      <c r="AB59" s="6">
        <v>0</v>
      </c>
      <c r="AC59" s="6"/>
      <c r="AD59" s="6">
        <v>0</v>
      </c>
      <c r="AE59" s="6">
        <v>0</v>
      </c>
    </row>
    <row r="60" spans="1:31">
      <c r="A60" s="5" t="s">
        <v>60</v>
      </c>
      <c r="B60" s="6">
        <v>0</v>
      </c>
      <c r="C60" s="6"/>
      <c r="D60" s="6">
        <v>0</v>
      </c>
      <c r="E60" s="6">
        <v>0</v>
      </c>
      <c r="F60" s="6">
        <v>0</v>
      </c>
      <c r="G60" s="7">
        <v>0</v>
      </c>
      <c r="H60" s="6">
        <v>0</v>
      </c>
      <c r="I60" s="6"/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/>
      <c r="S60" s="6">
        <v>0</v>
      </c>
      <c r="T60" s="6">
        <v>0</v>
      </c>
      <c r="U60" s="6">
        <v>0</v>
      </c>
      <c r="V60" s="8">
        <v>0</v>
      </c>
      <c r="W60" s="6"/>
      <c r="X60" s="6">
        <v>0</v>
      </c>
      <c r="Y60" s="6">
        <v>0</v>
      </c>
      <c r="Z60" s="6"/>
      <c r="AA60" s="6"/>
      <c r="AB60" s="6">
        <v>0</v>
      </c>
      <c r="AC60" s="6"/>
      <c r="AD60" s="6">
        <v>0</v>
      </c>
      <c r="AE60" s="6">
        <v>0</v>
      </c>
    </row>
    <row r="61" spans="1:31">
      <c r="A61" s="5" t="s">
        <v>61</v>
      </c>
      <c r="B61" s="6">
        <v>0</v>
      </c>
      <c r="C61" s="6"/>
      <c r="D61" s="6">
        <v>0</v>
      </c>
      <c r="E61" s="6">
        <v>0</v>
      </c>
      <c r="F61" s="6">
        <v>0</v>
      </c>
      <c r="G61" s="7">
        <v>0</v>
      </c>
      <c r="H61" s="6">
        <v>0</v>
      </c>
      <c r="I61" s="6"/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/>
      <c r="S61" s="6">
        <v>0</v>
      </c>
      <c r="T61" s="6">
        <v>0</v>
      </c>
      <c r="U61" s="6">
        <v>0</v>
      </c>
      <c r="V61" s="8">
        <v>0</v>
      </c>
      <c r="W61" s="6"/>
      <c r="X61" s="6">
        <v>0</v>
      </c>
      <c r="Y61" s="6">
        <v>0</v>
      </c>
      <c r="Z61" s="6"/>
      <c r="AA61" s="6"/>
      <c r="AB61" s="6">
        <v>0</v>
      </c>
      <c r="AC61" s="6"/>
      <c r="AD61" s="6">
        <v>0</v>
      </c>
      <c r="AE61" s="6">
        <v>0</v>
      </c>
    </row>
    <row r="62" spans="1:31">
      <c r="A62" s="5" t="s">
        <v>62</v>
      </c>
      <c r="B62" s="6">
        <v>0</v>
      </c>
      <c r="C62" s="6"/>
      <c r="D62" s="6">
        <v>0</v>
      </c>
      <c r="E62" s="6">
        <v>0</v>
      </c>
      <c r="F62" s="6">
        <v>0</v>
      </c>
      <c r="G62" s="7">
        <v>0</v>
      </c>
      <c r="H62" s="6">
        <v>0</v>
      </c>
      <c r="I62" s="6"/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/>
      <c r="S62" s="6">
        <v>0</v>
      </c>
      <c r="T62" s="6">
        <v>0</v>
      </c>
      <c r="U62" s="6">
        <v>0</v>
      </c>
      <c r="V62" s="8">
        <v>0</v>
      </c>
      <c r="W62" s="6"/>
      <c r="X62" s="6">
        <v>0</v>
      </c>
      <c r="Y62" s="6">
        <v>0</v>
      </c>
      <c r="Z62" s="6"/>
      <c r="AA62" s="6"/>
      <c r="AB62" s="6">
        <v>0</v>
      </c>
      <c r="AC62" s="6"/>
      <c r="AD62" s="6">
        <v>0</v>
      </c>
      <c r="AE62" s="6">
        <v>0</v>
      </c>
    </row>
    <row r="63" spans="1:31">
      <c r="A63" s="5" t="s">
        <v>63</v>
      </c>
      <c r="B63" s="6">
        <v>0</v>
      </c>
      <c r="C63" s="6"/>
      <c r="D63" s="6">
        <v>0</v>
      </c>
      <c r="E63" s="6">
        <v>0</v>
      </c>
      <c r="F63" s="6">
        <v>0</v>
      </c>
      <c r="G63" s="7">
        <v>0</v>
      </c>
      <c r="H63" s="6">
        <v>0</v>
      </c>
      <c r="I63" s="6"/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/>
      <c r="S63" s="6">
        <v>0</v>
      </c>
      <c r="T63" s="6">
        <v>0</v>
      </c>
      <c r="U63" s="6">
        <v>0</v>
      </c>
      <c r="V63" s="8">
        <v>0</v>
      </c>
      <c r="W63" s="6"/>
      <c r="X63" s="6">
        <v>0</v>
      </c>
      <c r="Y63" s="6">
        <v>0</v>
      </c>
      <c r="Z63" s="6"/>
      <c r="AA63" s="6"/>
      <c r="AB63" s="6">
        <v>0</v>
      </c>
      <c r="AC63" s="6"/>
      <c r="AD63" s="6">
        <v>0</v>
      </c>
      <c r="AE63" s="6">
        <v>0</v>
      </c>
    </row>
    <row r="64" spans="1:31">
      <c r="A64" s="5" t="s">
        <v>64</v>
      </c>
      <c r="B64" s="6">
        <v>0</v>
      </c>
      <c r="C64" s="6"/>
      <c r="D64" s="6">
        <v>0</v>
      </c>
      <c r="E64" s="6">
        <v>0</v>
      </c>
      <c r="F64" s="6">
        <v>0</v>
      </c>
      <c r="G64" s="7">
        <v>0</v>
      </c>
      <c r="H64" s="6">
        <v>0</v>
      </c>
      <c r="I64" s="6"/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/>
      <c r="S64" s="6">
        <v>0</v>
      </c>
      <c r="T64" s="6">
        <v>0</v>
      </c>
      <c r="U64" s="6">
        <v>0</v>
      </c>
      <c r="V64" s="8">
        <v>0</v>
      </c>
      <c r="W64" s="6"/>
      <c r="X64" s="6">
        <v>0</v>
      </c>
      <c r="Y64" s="6">
        <v>0</v>
      </c>
      <c r="Z64" s="6"/>
      <c r="AA64" s="6"/>
      <c r="AB64" s="6">
        <v>0</v>
      </c>
      <c r="AC64" s="6"/>
      <c r="AD64" s="6">
        <v>0</v>
      </c>
      <c r="AE64" s="6">
        <v>0</v>
      </c>
    </row>
    <row r="65" spans="1:31">
      <c r="A65" s="5" t="s">
        <v>65</v>
      </c>
      <c r="B65" s="6">
        <v>0</v>
      </c>
      <c r="C65" s="6"/>
      <c r="D65" s="6">
        <v>0</v>
      </c>
      <c r="E65" s="6">
        <v>0</v>
      </c>
      <c r="F65" s="6">
        <v>0</v>
      </c>
      <c r="G65" s="7">
        <v>0</v>
      </c>
      <c r="H65" s="6">
        <v>0</v>
      </c>
      <c r="I65" s="6"/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/>
      <c r="S65" s="6">
        <v>0</v>
      </c>
      <c r="T65" s="6">
        <v>0</v>
      </c>
      <c r="U65" s="6">
        <v>0</v>
      </c>
      <c r="V65" s="8">
        <v>0</v>
      </c>
      <c r="W65" s="6"/>
      <c r="X65" s="6">
        <v>0</v>
      </c>
      <c r="Y65" s="6">
        <v>0</v>
      </c>
      <c r="Z65" s="6"/>
      <c r="AA65" s="6"/>
      <c r="AB65" s="6">
        <v>0</v>
      </c>
      <c r="AC65" s="6"/>
      <c r="AD65" s="6">
        <v>0</v>
      </c>
      <c r="AE65" s="6">
        <v>0</v>
      </c>
    </row>
    <row r="66" spans="1:31">
      <c r="A66" s="5" t="s">
        <v>66</v>
      </c>
      <c r="B66" s="6">
        <v>0</v>
      </c>
      <c r="C66" s="6"/>
      <c r="D66" s="6">
        <v>0</v>
      </c>
      <c r="E66" s="6">
        <v>0</v>
      </c>
      <c r="F66" s="6">
        <v>0</v>
      </c>
      <c r="G66" s="7">
        <v>0</v>
      </c>
      <c r="H66" s="6">
        <v>0</v>
      </c>
      <c r="I66" s="6"/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/>
      <c r="S66" s="6">
        <v>0</v>
      </c>
      <c r="T66" s="6">
        <v>0</v>
      </c>
      <c r="U66" s="6">
        <v>0</v>
      </c>
      <c r="V66" s="8">
        <v>0</v>
      </c>
      <c r="W66" s="6"/>
      <c r="X66" s="6">
        <v>0</v>
      </c>
      <c r="Y66" s="6">
        <v>0</v>
      </c>
      <c r="Z66" s="6"/>
      <c r="AA66" s="6"/>
      <c r="AB66" s="6">
        <v>0</v>
      </c>
      <c r="AC66" s="6"/>
      <c r="AD66" s="6">
        <v>0</v>
      </c>
      <c r="AE66" s="6">
        <v>0</v>
      </c>
    </row>
    <row r="67" spans="1:31">
      <c r="A67" s="5" t="s">
        <v>67</v>
      </c>
      <c r="B67" s="6">
        <v>0</v>
      </c>
      <c r="C67" s="6"/>
      <c r="D67" s="6">
        <v>0</v>
      </c>
      <c r="E67" s="6">
        <v>0</v>
      </c>
      <c r="F67" s="6">
        <v>0</v>
      </c>
      <c r="G67" s="7">
        <v>0</v>
      </c>
      <c r="H67" s="6">
        <v>0</v>
      </c>
      <c r="I67" s="6"/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/>
      <c r="S67" s="6">
        <v>0</v>
      </c>
      <c r="T67" s="6">
        <v>0</v>
      </c>
      <c r="U67" s="6">
        <v>0</v>
      </c>
      <c r="V67" s="8">
        <v>0</v>
      </c>
      <c r="W67" s="6"/>
      <c r="X67" s="6">
        <v>0</v>
      </c>
      <c r="Y67" s="6">
        <v>0</v>
      </c>
      <c r="Z67" s="6"/>
      <c r="AA67" s="6"/>
      <c r="AB67" s="6">
        <v>0</v>
      </c>
      <c r="AC67" s="6"/>
      <c r="AD67" s="6">
        <v>0</v>
      </c>
      <c r="AE67" s="6">
        <v>0</v>
      </c>
    </row>
    <row r="68" spans="1:31">
      <c r="A68" s="5" t="s">
        <v>68</v>
      </c>
      <c r="B68" s="6">
        <v>0</v>
      </c>
      <c r="C68" s="6"/>
      <c r="D68" s="6">
        <v>0</v>
      </c>
      <c r="E68" s="6">
        <v>0</v>
      </c>
      <c r="F68" s="6">
        <v>0</v>
      </c>
      <c r="G68" s="7">
        <v>0</v>
      </c>
      <c r="H68" s="6">
        <v>0</v>
      </c>
      <c r="I68" s="6"/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/>
      <c r="S68" s="6">
        <v>0</v>
      </c>
      <c r="T68" s="6">
        <v>0</v>
      </c>
      <c r="U68" s="6">
        <v>0</v>
      </c>
      <c r="V68" s="8">
        <v>0</v>
      </c>
      <c r="W68" s="6"/>
      <c r="X68" s="6">
        <v>0</v>
      </c>
      <c r="Y68" s="6">
        <v>0</v>
      </c>
      <c r="Z68" s="6"/>
      <c r="AA68" s="6"/>
      <c r="AB68" s="6">
        <v>0</v>
      </c>
      <c r="AC68" s="6"/>
      <c r="AD68" s="6">
        <v>0</v>
      </c>
      <c r="AE68" s="6">
        <v>0</v>
      </c>
    </row>
    <row r="69" spans="1:31">
      <c r="A69" s="5" t="s">
        <v>69</v>
      </c>
      <c r="B69" s="6">
        <v>0</v>
      </c>
      <c r="C69" s="6"/>
      <c r="D69" s="6">
        <v>0</v>
      </c>
      <c r="E69" s="6">
        <v>0</v>
      </c>
      <c r="F69" s="6">
        <v>0</v>
      </c>
      <c r="G69" s="7">
        <v>0</v>
      </c>
      <c r="H69" s="6">
        <v>0</v>
      </c>
      <c r="I69" s="6"/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/>
      <c r="S69" s="6">
        <v>0</v>
      </c>
      <c r="T69" s="6">
        <v>0</v>
      </c>
      <c r="U69" s="6">
        <v>0</v>
      </c>
      <c r="V69" s="8">
        <v>0</v>
      </c>
      <c r="W69" s="6"/>
      <c r="X69" s="6">
        <v>0</v>
      </c>
      <c r="Y69" s="6">
        <v>0</v>
      </c>
      <c r="Z69" s="6"/>
      <c r="AA69" s="6"/>
      <c r="AB69" s="6">
        <v>0</v>
      </c>
      <c r="AC69" s="6"/>
      <c r="AD69" s="6">
        <v>0</v>
      </c>
      <c r="AE69" s="6">
        <v>0</v>
      </c>
    </row>
    <row r="70" spans="1:31">
      <c r="A70" s="5" t="s">
        <v>70</v>
      </c>
      <c r="B70" s="6">
        <v>0</v>
      </c>
      <c r="C70" s="6"/>
      <c r="D70" s="6">
        <v>0</v>
      </c>
      <c r="E70" s="6">
        <v>0</v>
      </c>
      <c r="F70" s="6">
        <v>0</v>
      </c>
      <c r="G70" s="7">
        <v>0</v>
      </c>
      <c r="H70" s="6">
        <v>0</v>
      </c>
      <c r="I70" s="6"/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/>
      <c r="S70" s="6">
        <v>0</v>
      </c>
      <c r="T70" s="6">
        <v>0</v>
      </c>
      <c r="U70" s="6">
        <v>0</v>
      </c>
      <c r="V70" s="8">
        <v>0</v>
      </c>
      <c r="W70" s="6"/>
      <c r="X70" s="6">
        <v>0</v>
      </c>
      <c r="Y70" s="6">
        <v>0</v>
      </c>
      <c r="Z70" s="6"/>
      <c r="AA70" s="6"/>
      <c r="AB70" s="6">
        <v>0</v>
      </c>
      <c r="AC70" s="6"/>
      <c r="AD70" s="6">
        <v>0</v>
      </c>
      <c r="AE70" s="6">
        <v>0</v>
      </c>
    </row>
    <row r="71" spans="1:31">
      <c r="A71" s="5" t="s">
        <v>71</v>
      </c>
      <c r="B71" s="6">
        <v>0</v>
      </c>
      <c r="C71" s="6"/>
      <c r="D71" s="6">
        <v>0</v>
      </c>
      <c r="E71" s="6">
        <v>0</v>
      </c>
      <c r="F71" s="6">
        <v>0</v>
      </c>
      <c r="G71" s="7">
        <v>0</v>
      </c>
      <c r="H71" s="6">
        <v>0</v>
      </c>
      <c r="I71" s="6"/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/>
      <c r="S71" s="6">
        <v>0</v>
      </c>
      <c r="T71" s="6">
        <v>0</v>
      </c>
      <c r="U71" s="6">
        <v>0</v>
      </c>
      <c r="V71" s="8">
        <v>0</v>
      </c>
      <c r="W71" s="6"/>
      <c r="X71" s="6">
        <v>0</v>
      </c>
      <c r="Y71" s="6">
        <v>0</v>
      </c>
      <c r="Z71" s="6"/>
      <c r="AA71" s="6"/>
      <c r="AB71" s="6">
        <v>0</v>
      </c>
      <c r="AC71" s="6"/>
      <c r="AD71" s="6">
        <v>0</v>
      </c>
      <c r="AE71" s="6">
        <v>0</v>
      </c>
    </row>
    <row r="72" spans="1:31">
      <c r="A72" s="5" t="s">
        <v>72</v>
      </c>
      <c r="B72" s="6">
        <v>0</v>
      </c>
      <c r="C72" s="6"/>
      <c r="D72" s="6">
        <v>0</v>
      </c>
      <c r="E72" s="6">
        <v>0</v>
      </c>
      <c r="F72" s="6">
        <v>0</v>
      </c>
      <c r="G72" s="7">
        <v>0</v>
      </c>
      <c r="H72" s="6">
        <v>0</v>
      </c>
      <c r="I72" s="6"/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/>
      <c r="S72" s="6">
        <v>0</v>
      </c>
      <c r="T72" s="6">
        <v>0</v>
      </c>
      <c r="U72" s="6">
        <v>72</v>
      </c>
      <c r="V72" s="8">
        <v>0</v>
      </c>
      <c r="W72" s="6"/>
      <c r="X72" s="6">
        <v>0</v>
      </c>
      <c r="Y72" s="6">
        <v>0</v>
      </c>
      <c r="Z72" s="6"/>
      <c r="AA72" s="6"/>
      <c r="AB72" s="6">
        <v>0</v>
      </c>
      <c r="AC72" s="6"/>
      <c r="AD72" s="6">
        <v>0</v>
      </c>
      <c r="AE72" s="6">
        <v>0</v>
      </c>
    </row>
    <row r="73" spans="1:31">
      <c r="A73" s="5" t="s">
        <v>73</v>
      </c>
      <c r="B73" s="6">
        <v>0</v>
      </c>
      <c r="C73" s="6"/>
      <c r="D73" s="6">
        <v>0</v>
      </c>
      <c r="E73" s="6">
        <v>0</v>
      </c>
      <c r="F73" s="6">
        <v>318.61</v>
      </c>
      <c r="G73" s="7">
        <v>122.5</v>
      </c>
      <c r="H73" s="6">
        <v>0</v>
      </c>
      <c r="I73" s="6"/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/>
      <c r="S73" s="6">
        <v>0</v>
      </c>
      <c r="T73" s="6">
        <v>0</v>
      </c>
      <c r="U73" s="6">
        <v>386.62</v>
      </c>
      <c r="V73" s="8">
        <v>0</v>
      </c>
      <c r="W73" s="6"/>
      <c r="X73" s="6">
        <v>0</v>
      </c>
      <c r="Y73" s="6">
        <v>0</v>
      </c>
      <c r="Z73" s="6"/>
      <c r="AA73" s="6"/>
      <c r="AB73" s="6">
        <v>0</v>
      </c>
      <c r="AC73" s="6"/>
      <c r="AD73" s="6">
        <v>0</v>
      </c>
      <c r="AE73" s="6">
        <v>0</v>
      </c>
    </row>
    <row r="74" spans="1:31">
      <c r="A74" s="5" t="s">
        <v>74</v>
      </c>
      <c r="B74" s="6">
        <v>0</v>
      </c>
      <c r="C74" s="6"/>
      <c r="D74" s="6">
        <v>0</v>
      </c>
      <c r="E74" s="6">
        <v>530</v>
      </c>
      <c r="F74" s="6">
        <v>713.23</v>
      </c>
      <c r="G74" s="7">
        <v>392</v>
      </c>
      <c r="H74" s="6">
        <v>0</v>
      </c>
      <c r="I74" s="6"/>
      <c r="J74" s="6">
        <v>17</v>
      </c>
      <c r="K74" s="6">
        <v>2.76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/>
      <c r="S74" s="6">
        <v>0</v>
      </c>
      <c r="T74" s="6">
        <v>0</v>
      </c>
      <c r="U74" s="6">
        <v>539.01</v>
      </c>
      <c r="V74" s="8">
        <v>0</v>
      </c>
      <c r="W74" s="6"/>
      <c r="X74" s="6">
        <v>0</v>
      </c>
      <c r="Y74" s="6">
        <v>22</v>
      </c>
      <c r="Z74" s="6"/>
      <c r="AA74" s="6"/>
      <c r="AB74" s="6">
        <v>0</v>
      </c>
      <c r="AC74" s="6"/>
      <c r="AD74" s="6">
        <v>0</v>
      </c>
      <c r="AE74" s="6">
        <v>0</v>
      </c>
    </row>
    <row r="75" spans="1:31">
      <c r="A75" s="5" t="s">
        <v>75</v>
      </c>
      <c r="B75" s="6">
        <v>26</v>
      </c>
      <c r="C75" s="6"/>
      <c r="D75" s="6">
        <v>0</v>
      </c>
      <c r="E75" s="6">
        <v>0</v>
      </c>
      <c r="F75" s="6">
        <v>752.56</v>
      </c>
      <c r="G75" s="7">
        <v>476.94</v>
      </c>
      <c r="H75" s="6">
        <v>0</v>
      </c>
      <c r="I75" s="6"/>
      <c r="J75" s="6">
        <v>22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/>
      <c r="S75" s="6">
        <v>0</v>
      </c>
      <c r="T75" s="6">
        <v>0</v>
      </c>
      <c r="U75" s="6">
        <v>407.76</v>
      </c>
      <c r="V75" s="8">
        <v>0</v>
      </c>
      <c r="W75" s="6"/>
      <c r="X75" s="6">
        <v>0</v>
      </c>
      <c r="Y75" s="6">
        <v>0</v>
      </c>
      <c r="Z75" s="6"/>
      <c r="AA75" s="6"/>
      <c r="AB75" s="6">
        <v>0</v>
      </c>
      <c r="AC75" s="6"/>
      <c r="AD75" s="6">
        <v>0</v>
      </c>
      <c r="AE75" s="6">
        <v>0</v>
      </c>
    </row>
    <row r="76" spans="1:31">
      <c r="A76" s="5" t="s">
        <v>76</v>
      </c>
      <c r="B76" s="6">
        <v>385</v>
      </c>
      <c r="C76" s="6"/>
      <c r="D76" s="6">
        <v>760.5</v>
      </c>
      <c r="E76" s="6">
        <v>506</v>
      </c>
      <c r="F76" s="6">
        <v>1065.98</v>
      </c>
      <c r="G76" s="7">
        <v>692</v>
      </c>
      <c r="H76" s="6">
        <v>0</v>
      </c>
      <c r="I76" s="6"/>
      <c r="J76" s="6">
        <v>267</v>
      </c>
      <c r="K76" s="6">
        <v>430</v>
      </c>
      <c r="L76" s="6">
        <v>0</v>
      </c>
      <c r="M76" s="6">
        <v>49.79</v>
      </c>
      <c r="N76" s="6">
        <v>0</v>
      </c>
      <c r="O76" s="6">
        <v>0</v>
      </c>
      <c r="P76" s="6">
        <v>0</v>
      </c>
      <c r="Q76" s="6">
        <v>0</v>
      </c>
      <c r="R76" s="6"/>
      <c r="S76" s="6">
        <v>0</v>
      </c>
      <c r="T76" s="6">
        <v>0</v>
      </c>
      <c r="U76" s="6">
        <v>672</v>
      </c>
      <c r="V76" s="8">
        <v>0</v>
      </c>
      <c r="W76" s="6"/>
      <c r="X76" s="6">
        <v>0</v>
      </c>
      <c r="Y76" s="6">
        <v>72</v>
      </c>
      <c r="Z76" s="6"/>
      <c r="AA76" s="6"/>
      <c r="AB76" s="6">
        <v>6</v>
      </c>
      <c r="AC76" s="6"/>
      <c r="AD76" s="6">
        <v>0</v>
      </c>
      <c r="AE76" s="6">
        <v>0</v>
      </c>
    </row>
    <row r="77" spans="1:31">
      <c r="A77" s="5" t="s">
        <v>77</v>
      </c>
      <c r="B77" s="6">
        <v>385.01</v>
      </c>
      <c r="C77" s="6"/>
      <c r="D77" s="6">
        <v>1000</v>
      </c>
      <c r="E77" s="6">
        <v>780</v>
      </c>
      <c r="F77" s="6">
        <v>1130</v>
      </c>
      <c r="G77" s="7">
        <v>1200</v>
      </c>
      <c r="H77" s="6">
        <v>259.04000000000002</v>
      </c>
      <c r="I77" s="6"/>
      <c r="J77" s="6">
        <v>451</v>
      </c>
      <c r="K77" s="6">
        <v>280</v>
      </c>
      <c r="L77" s="6">
        <v>181.09</v>
      </c>
      <c r="M77" s="6">
        <v>51</v>
      </c>
      <c r="N77" s="6">
        <v>0</v>
      </c>
      <c r="O77" s="6">
        <v>0</v>
      </c>
      <c r="P77" s="6">
        <v>0</v>
      </c>
      <c r="Q77" s="6">
        <v>80</v>
      </c>
      <c r="R77" s="6"/>
      <c r="S77" s="6">
        <v>347.7</v>
      </c>
      <c r="T77" s="6">
        <v>0</v>
      </c>
      <c r="U77" s="6">
        <v>608.92999999999995</v>
      </c>
      <c r="V77" s="8">
        <v>0</v>
      </c>
      <c r="W77" s="6"/>
      <c r="X77" s="6">
        <v>156</v>
      </c>
      <c r="Y77" s="6">
        <v>138.36000000000001</v>
      </c>
      <c r="Z77" s="6"/>
      <c r="AA77" s="6"/>
      <c r="AB77" s="6">
        <v>35</v>
      </c>
      <c r="AC77" s="6"/>
      <c r="AD77" s="6">
        <v>0</v>
      </c>
      <c r="AE77" s="6">
        <v>0</v>
      </c>
    </row>
    <row r="78" spans="1:31">
      <c r="A78" s="5" t="s">
        <v>78</v>
      </c>
      <c r="B78" s="6">
        <v>750</v>
      </c>
      <c r="C78" s="6"/>
      <c r="D78" s="6">
        <v>800</v>
      </c>
      <c r="E78" s="6">
        <v>642.99</v>
      </c>
      <c r="F78" s="6">
        <v>980</v>
      </c>
      <c r="G78" s="7">
        <v>1100</v>
      </c>
      <c r="H78" s="6">
        <v>504.66</v>
      </c>
      <c r="I78" s="6"/>
      <c r="J78" s="6">
        <v>301</v>
      </c>
      <c r="K78" s="6">
        <v>231.06</v>
      </c>
      <c r="L78" s="6">
        <v>302.56</v>
      </c>
      <c r="M78" s="6">
        <v>0.14000000000000001</v>
      </c>
      <c r="N78" s="6">
        <v>0</v>
      </c>
      <c r="O78" s="6">
        <v>0</v>
      </c>
      <c r="P78" s="6">
        <v>42</v>
      </c>
      <c r="Q78" s="6">
        <v>80</v>
      </c>
      <c r="R78" s="6"/>
      <c r="S78" s="6">
        <v>150</v>
      </c>
      <c r="T78" s="6">
        <v>188.78</v>
      </c>
      <c r="U78" s="6">
        <v>447</v>
      </c>
      <c r="V78" s="8">
        <v>0</v>
      </c>
      <c r="W78" s="6"/>
      <c r="X78" s="6">
        <v>0</v>
      </c>
      <c r="Y78" s="6">
        <v>56</v>
      </c>
      <c r="Z78" s="6"/>
      <c r="AA78" s="6"/>
      <c r="AB78" s="6">
        <v>0</v>
      </c>
      <c r="AC78" s="6"/>
      <c r="AD78" s="6">
        <v>0</v>
      </c>
      <c r="AE78" s="6">
        <v>0</v>
      </c>
    </row>
    <row r="79" spans="1:31">
      <c r="A79" s="5" t="s">
        <v>79</v>
      </c>
      <c r="B79" s="6">
        <v>600</v>
      </c>
      <c r="C79" s="6"/>
      <c r="D79" s="6">
        <v>750</v>
      </c>
      <c r="E79" s="6">
        <v>537.37</v>
      </c>
      <c r="F79" s="6">
        <v>952.11</v>
      </c>
      <c r="G79" s="7">
        <v>999.99</v>
      </c>
      <c r="H79" s="6">
        <v>379.95</v>
      </c>
      <c r="I79" s="6"/>
      <c r="J79" s="6">
        <v>264.83999999999997</v>
      </c>
      <c r="K79" s="6">
        <v>250</v>
      </c>
      <c r="L79" s="6">
        <v>205.55</v>
      </c>
      <c r="M79" s="6">
        <v>11.43</v>
      </c>
      <c r="N79" s="6">
        <v>8.27</v>
      </c>
      <c r="O79" s="6">
        <v>0</v>
      </c>
      <c r="P79" s="6">
        <v>400.86</v>
      </c>
      <c r="Q79" s="6">
        <v>330</v>
      </c>
      <c r="R79" s="6"/>
      <c r="S79" s="6">
        <v>0</v>
      </c>
      <c r="T79" s="6">
        <v>730</v>
      </c>
      <c r="U79" s="6">
        <v>456</v>
      </c>
      <c r="V79" s="8">
        <v>0</v>
      </c>
      <c r="W79" s="6"/>
      <c r="X79" s="6">
        <v>84.65</v>
      </c>
      <c r="Y79" s="6">
        <v>6</v>
      </c>
      <c r="Z79" s="6"/>
      <c r="AA79" s="6"/>
      <c r="AB79" s="6">
        <v>0</v>
      </c>
      <c r="AC79" s="6"/>
      <c r="AD79" s="6">
        <v>0</v>
      </c>
      <c r="AE79" s="6">
        <v>0</v>
      </c>
    </row>
    <row r="80" spans="1:31">
      <c r="A80" s="5" t="s">
        <v>80</v>
      </c>
      <c r="B80" s="6">
        <v>700</v>
      </c>
      <c r="C80" s="6"/>
      <c r="D80" s="6">
        <v>750</v>
      </c>
      <c r="E80" s="6">
        <v>587.38</v>
      </c>
      <c r="F80" s="6">
        <v>902.12</v>
      </c>
      <c r="G80" s="7">
        <v>950</v>
      </c>
      <c r="H80" s="6">
        <v>348.12</v>
      </c>
      <c r="I80" s="6"/>
      <c r="J80" s="6">
        <v>383.55</v>
      </c>
      <c r="K80" s="6">
        <v>250</v>
      </c>
      <c r="L80" s="6">
        <v>240.39</v>
      </c>
      <c r="M80" s="6">
        <v>87.66</v>
      </c>
      <c r="N80" s="6">
        <v>47.51</v>
      </c>
      <c r="O80" s="6">
        <v>0</v>
      </c>
      <c r="P80" s="6">
        <v>650.91999999999996</v>
      </c>
      <c r="Q80" s="6">
        <v>580</v>
      </c>
      <c r="R80" s="6"/>
      <c r="S80" s="6">
        <v>0</v>
      </c>
      <c r="T80" s="6">
        <v>730</v>
      </c>
      <c r="U80" s="6">
        <v>506</v>
      </c>
      <c r="V80" s="8">
        <v>458.4</v>
      </c>
      <c r="W80" s="6"/>
      <c r="X80" s="6">
        <v>235.46</v>
      </c>
      <c r="Y80" s="6">
        <v>50.12</v>
      </c>
      <c r="Z80" s="6"/>
      <c r="AA80" s="6"/>
      <c r="AB80" s="6">
        <v>0</v>
      </c>
      <c r="AC80" s="6"/>
      <c r="AD80" s="6">
        <v>0</v>
      </c>
      <c r="AE80" s="6">
        <v>0</v>
      </c>
    </row>
    <row r="81" spans="1:31">
      <c r="A81" s="5" t="s">
        <v>81</v>
      </c>
      <c r="B81" s="6">
        <v>750</v>
      </c>
      <c r="C81" s="6"/>
      <c r="D81" s="6">
        <v>750</v>
      </c>
      <c r="E81" s="6">
        <v>624.17999999999995</v>
      </c>
      <c r="F81" s="6">
        <v>1000</v>
      </c>
      <c r="G81" s="7">
        <v>999.99</v>
      </c>
      <c r="H81" s="6">
        <v>348.15</v>
      </c>
      <c r="I81" s="6"/>
      <c r="J81" s="6">
        <v>285.57</v>
      </c>
      <c r="K81" s="6">
        <v>300</v>
      </c>
      <c r="L81" s="6">
        <v>273.64</v>
      </c>
      <c r="M81" s="6">
        <v>11.46</v>
      </c>
      <c r="N81" s="6">
        <v>20.96</v>
      </c>
      <c r="O81" s="6">
        <v>0</v>
      </c>
      <c r="P81" s="6">
        <v>700.75</v>
      </c>
      <c r="Q81" s="6">
        <v>630</v>
      </c>
      <c r="R81" s="6"/>
      <c r="S81" s="6">
        <v>0</v>
      </c>
      <c r="T81" s="6">
        <v>730</v>
      </c>
      <c r="U81" s="6">
        <v>556</v>
      </c>
      <c r="V81" s="8">
        <v>506.1</v>
      </c>
      <c r="W81" s="6"/>
      <c r="X81" s="6">
        <v>119.88</v>
      </c>
      <c r="Y81" s="6">
        <v>127.72</v>
      </c>
      <c r="Z81" s="6"/>
      <c r="AA81" s="6"/>
      <c r="AB81" s="6">
        <v>0</v>
      </c>
      <c r="AC81" s="6"/>
      <c r="AD81" s="6">
        <v>0</v>
      </c>
      <c r="AE81" s="6">
        <v>0</v>
      </c>
    </row>
    <row r="82" spans="1:31">
      <c r="A82" s="5" t="s">
        <v>82</v>
      </c>
      <c r="B82" s="6">
        <v>800</v>
      </c>
      <c r="C82" s="6"/>
      <c r="D82" s="6">
        <v>800</v>
      </c>
      <c r="E82" s="6">
        <v>693.01</v>
      </c>
      <c r="F82" s="6">
        <v>880</v>
      </c>
      <c r="G82" s="7">
        <v>1050</v>
      </c>
      <c r="H82" s="6">
        <v>398.11</v>
      </c>
      <c r="I82" s="6"/>
      <c r="J82" s="6">
        <v>201</v>
      </c>
      <c r="K82" s="6">
        <v>368.49</v>
      </c>
      <c r="L82" s="6">
        <v>354.22</v>
      </c>
      <c r="M82" s="6">
        <v>0.03</v>
      </c>
      <c r="N82" s="6">
        <v>54.69</v>
      </c>
      <c r="O82" s="6">
        <v>0</v>
      </c>
      <c r="P82" s="6">
        <v>642</v>
      </c>
      <c r="Q82" s="6">
        <v>680</v>
      </c>
      <c r="R82" s="6"/>
      <c r="S82" s="6">
        <v>0</v>
      </c>
      <c r="T82" s="6">
        <v>780</v>
      </c>
      <c r="U82" s="6">
        <v>656</v>
      </c>
      <c r="V82" s="8">
        <v>514.20000000000005</v>
      </c>
      <c r="W82" s="6"/>
      <c r="X82" s="6">
        <v>69.27</v>
      </c>
      <c r="Y82" s="6">
        <v>177.76</v>
      </c>
      <c r="Z82" s="6"/>
      <c r="AA82" s="6"/>
      <c r="AB82" s="6">
        <v>0</v>
      </c>
      <c r="AC82" s="6"/>
      <c r="AD82" s="6">
        <v>0</v>
      </c>
      <c r="AE82" s="6">
        <v>0</v>
      </c>
    </row>
    <row r="83" spans="1:31">
      <c r="A83" s="5" t="s">
        <v>83</v>
      </c>
      <c r="B83" s="6">
        <v>708</v>
      </c>
      <c r="C83" s="6"/>
      <c r="D83" s="6">
        <v>850</v>
      </c>
      <c r="E83" s="6">
        <v>780</v>
      </c>
      <c r="F83" s="6">
        <v>856.07</v>
      </c>
      <c r="G83" s="7">
        <v>950</v>
      </c>
      <c r="H83" s="6">
        <v>493.9</v>
      </c>
      <c r="I83" s="6"/>
      <c r="J83" s="6">
        <v>151</v>
      </c>
      <c r="K83" s="6">
        <v>380</v>
      </c>
      <c r="L83" s="6">
        <v>459.3</v>
      </c>
      <c r="M83" s="6">
        <v>0</v>
      </c>
      <c r="N83" s="6">
        <v>0</v>
      </c>
      <c r="O83" s="6">
        <v>0</v>
      </c>
      <c r="P83" s="6">
        <v>608.67999999999995</v>
      </c>
      <c r="Q83" s="6">
        <v>780</v>
      </c>
      <c r="R83" s="6"/>
      <c r="S83" s="6">
        <v>0</v>
      </c>
      <c r="T83" s="6">
        <v>780</v>
      </c>
      <c r="U83" s="6">
        <v>649.33000000000004</v>
      </c>
      <c r="V83" s="8">
        <v>376</v>
      </c>
      <c r="W83" s="6"/>
      <c r="X83" s="6">
        <v>6</v>
      </c>
      <c r="Y83" s="6">
        <v>275.27</v>
      </c>
      <c r="Z83" s="6"/>
      <c r="AA83" s="6"/>
      <c r="AB83" s="6">
        <v>0</v>
      </c>
      <c r="AC83" s="6"/>
      <c r="AD83" s="6">
        <v>0</v>
      </c>
      <c r="AE83" s="6">
        <v>0</v>
      </c>
    </row>
    <row r="84" spans="1:31">
      <c r="A84" s="5" t="s">
        <v>84</v>
      </c>
      <c r="B84" s="6">
        <v>708</v>
      </c>
      <c r="C84" s="6"/>
      <c r="D84" s="6">
        <v>808.26</v>
      </c>
      <c r="E84" s="6">
        <v>780</v>
      </c>
      <c r="F84" s="6">
        <v>790.91</v>
      </c>
      <c r="G84" s="7">
        <v>800</v>
      </c>
      <c r="H84" s="6">
        <v>398.05</v>
      </c>
      <c r="I84" s="6"/>
      <c r="J84" s="6">
        <v>151</v>
      </c>
      <c r="K84" s="6">
        <v>430</v>
      </c>
      <c r="L84" s="6">
        <v>604.04</v>
      </c>
      <c r="M84" s="6">
        <v>0</v>
      </c>
      <c r="N84" s="6">
        <v>0</v>
      </c>
      <c r="O84" s="6">
        <v>0</v>
      </c>
      <c r="P84" s="6">
        <v>467.71</v>
      </c>
      <c r="Q84" s="6">
        <v>780</v>
      </c>
      <c r="R84" s="6"/>
      <c r="S84" s="6">
        <v>0</v>
      </c>
      <c r="T84" s="6">
        <v>830</v>
      </c>
      <c r="U84" s="6">
        <v>682.32</v>
      </c>
      <c r="V84" s="8">
        <v>376</v>
      </c>
      <c r="W84" s="6"/>
      <c r="X84" s="6">
        <v>15.89</v>
      </c>
      <c r="Y84" s="6">
        <v>325.33999999999997</v>
      </c>
      <c r="Z84" s="6"/>
      <c r="AA84" s="6"/>
      <c r="AB84" s="6">
        <v>0</v>
      </c>
      <c r="AC84" s="6"/>
      <c r="AD84" s="6">
        <v>0</v>
      </c>
      <c r="AE84" s="6">
        <v>0</v>
      </c>
    </row>
    <row r="85" spans="1:31">
      <c r="A85" s="5" t="s">
        <v>85</v>
      </c>
      <c r="B85" s="6">
        <v>658</v>
      </c>
      <c r="C85" s="6"/>
      <c r="D85" s="6">
        <v>650</v>
      </c>
      <c r="E85" s="6">
        <v>630</v>
      </c>
      <c r="F85" s="6">
        <v>606.12</v>
      </c>
      <c r="G85" s="7">
        <v>600</v>
      </c>
      <c r="H85" s="6">
        <v>248.13</v>
      </c>
      <c r="I85" s="6"/>
      <c r="J85" s="6">
        <v>1</v>
      </c>
      <c r="K85" s="6">
        <v>280</v>
      </c>
      <c r="L85" s="6">
        <v>517.62</v>
      </c>
      <c r="M85" s="6">
        <v>0.55000000000000004</v>
      </c>
      <c r="N85" s="6">
        <v>104.68</v>
      </c>
      <c r="O85" s="6">
        <v>89.54</v>
      </c>
      <c r="P85" s="6">
        <v>577.24</v>
      </c>
      <c r="Q85" s="6">
        <v>730</v>
      </c>
      <c r="R85" s="6"/>
      <c r="S85" s="6">
        <v>0</v>
      </c>
      <c r="T85" s="6">
        <v>680</v>
      </c>
      <c r="U85" s="6">
        <v>606.49</v>
      </c>
      <c r="V85" s="8">
        <v>372</v>
      </c>
      <c r="W85" s="6"/>
      <c r="X85" s="6">
        <v>64.040000000000006</v>
      </c>
      <c r="Y85" s="6">
        <v>435</v>
      </c>
      <c r="Z85" s="6"/>
      <c r="AA85" s="6"/>
      <c r="AB85" s="6">
        <v>0</v>
      </c>
      <c r="AC85" s="6"/>
      <c r="AD85" s="6">
        <v>0</v>
      </c>
      <c r="AE85" s="6">
        <v>0</v>
      </c>
    </row>
    <row r="86" spans="1:31">
      <c r="A86" s="5" t="s">
        <v>86</v>
      </c>
      <c r="B86" s="6">
        <v>608.01</v>
      </c>
      <c r="C86" s="6"/>
      <c r="D86" s="6">
        <v>550</v>
      </c>
      <c r="E86" s="6">
        <v>430</v>
      </c>
      <c r="F86" s="6">
        <v>530</v>
      </c>
      <c r="G86" s="7">
        <v>650</v>
      </c>
      <c r="H86" s="6">
        <v>148.16</v>
      </c>
      <c r="I86" s="6"/>
      <c r="J86" s="6">
        <v>0</v>
      </c>
      <c r="K86" s="6">
        <v>130</v>
      </c>
      <c r="L86" s="6">
        <v>465.35</v>
      </c>
      <c r="M86" s="6">
        <v>0.55000000000000004</v>
      </c>
      <c r="N86" s="6">
        <v>54.88</v>
      </c>
      <c r="O86" s="6">
        <v>67</v>
      </c>
      <c r="P86" s="6">
        <v>527.77</v>
      </c>
      <c r="Q86" s="6">
        <v>730</v>
      </c>
      <c r="R86" s="6"/>
      <c r="S86" s="6">
        <v>0</v>
      </c>
      <c r="T86" s="6">
        <v>630</v>
      </c>
      <c r="U86" s="6">
        <v>735</v>
      </c>
      <c r="V86" s="8">
        <v>222</v>
      </c>
      <c r="W86" s="6"/>
      <c r="X86" s="6">
        <v>0</v>
      </c>
      <c r="Y86" s="6">
        <v>549.99</v>
      </c>
      <c r="Z86" s="6"/>
      <c r="AA86" s="6"/>
      <c r="AB86" s="6">
        <v>0</v>
      </c>
      <c r="AC86" s="6"/>
      <c r="AD86" s="6">
        <v>0</v>
      </c>
      <c r="AE86" s="6">
        <v>0</v>
      </c>
    </row>
    <row r="87" spans="1:31">
      <c r="A87" s="5" t="s">
        <v>87</v>
      </c>
      <c r="B87" s="6">
        <v>568.84</v>
      </c>
      <c r="C87" s="6"/>
      <c r="D87" s="6">
        <v>450</v>
      </c>
      <c r="E87" s="6">
        <v>393.01</v>
      </c>
      <c r="F87" s="6">
        <v>600</v>
      </c>
      <c r="G87" s="7">
        <v>750</v>
      </c>
      <c r="H87" s="6">
        <v>89.08</v>
      </c>
      <c r="I87" s="6"/>
      <c r="J87" s="6">
        <v>0</v>
      </c>
      <c r="K87" s="6">
        <v>115.47</v>
      </c>
      <c r="L87" s="6">
        <v>534.54</v>
      </c>
      <c r="M87" s="6">
        <v>29.95</v>
      </c>
      <c r="N87" s="6">
        <v>79.37</v>
      </c>
      <c r="O87" s="6">
        <v>67</v>
      </c>
      <c r="P87" s="6">
        <v>591.96</v>
      </c>
      <c r="Q87" s="6">
        <v>630</v>
      </c>
      <c r="R87" s="6"/>
      <c r="S87" s="6">
        <v>0</v>
      </c>
      <c r="T87" s="6">
        <v>580</v>
      </c>
      <c r="U87" s="6">
        <v>850</v>
      </c>
      <c r="V87" s="8">
        <v>222</v>
      </c>
      <c r="W87" s="6"/>
      <c r="X87" s="6">
        <v>100</v>
      </c>
      <c r="Y87" s="6">
        <v>549.99</v>
      </c>
      <c r="Z87" s="6"/>
      <c r="AA87" s="6"/>
      <c r="AB87" s="6">
        <v>0</v>
      </c>
      <c r="AC87" s="6"/>
      <c r="AD87" s="6">
        <v>0</v>
      </c>
      <c r="AE87" s="6">
        <v>0</v>
      </c>
    </row>
    <row r="88" spans="1:31">
      <c r="A88" s="5" t="s">
        <v>88</v>
      </c>
      <c r="B88" s="6">
        <v>650</v>
      </c>
      <c r="C88" s="6"/>
      <c r="D88" s="6">
        <v>400</v>
      </c>
      <c r="E88" s="6">
        <v>274.18</v>
      </c>
      <c r="F88" s="6">
        <v>500</v>
      </c>
      <c r="G88" s="7">
        <v>800</v>
      </c>
      <c r="H88" s="6">
        <v>81.45</v>
      </c>
      <c r="I88" s="6"/>
      <c r="J88" s="6">
        <v>0</v>
      </c>
      <c r="K88" s="6">
        <v>100</v>
      </c>
      <c r="L88" s="6">
        <v>490.41</v>
      </c>
      <c r="M88" s="6">
        <v>30</v>
      </c>
      <c r="N88" s="6">
        <v>60.75</v>
      </c>
      <c r="O88" s="6">
        <v>17</v>
      </c>
      <c r="P88" s="6">
        <v>542</v>
      </c>
      <c r="Q88" s="6">
        <v>480</v>
      </c>
      <c r="R88" s="6"/>
      <c r="S88" s="6">
        <v>0</v>
      </c>
      <c r="T88" s="6">
        <v>530</v>
      </c>
      <c r="U88" s="6">
        <v>800</v>
      </c>
      <c r="V88" s="8">
        <v>406</v>
      </c>
      <c r="W88" s="6"/>
      <c r="X88" s="6">
        <v>0</v>
      </c>
      <c r="Y88" s="6">
        <v>500</v>
      </c>
      <c r="Z88" s="6"/>
      <c r="AA88" s="6"/>
      <c r="AB88" s="6">
        <v>0</v>
      </c>
      <c r="AC88" s="6"/>
      <c r="AD88" s="6">
        <v>0</v>
      </c>
      <c r="AE88" s="6">
        <v>0</v>
      </c>
    </row>
    <row r="89" spans="1:31">
      <c r="A89" s="5" t="s">
        <v>89</v>
      </c>
      <c r="B89" s="6">
        <v>450</v>
      </c>
      <c r="C89" s="6"/>
      <c r="D89" s="6">
        <v>250</v>
      </c>
      <c r="E89" s="6">
        <v>200</v>
      </c>
      <c r="F89" s="6">
        <v>400</v>
      </c>
      <c r="G89" s="7">
        <v>650</v>
      </c>
      <c r="H89" s="6">
        <v>1</v>
      </c>
      <c r="I89" s="6"/>
      <c r="J89" s="6">
        <v>0</v>
      </c>
      <c r="K89" s="6">
        <v>0</v>
      </c>
      <c r="L89" s="6">
        <v>440.44</v>
      </c>
      <c r="M89" s="6">
        <v>0</v>
      </c>
      <c r="N89" s="6">
        <v>2.2000000000000002</v>
      </c>
      <c r="O89" s="6">
        <v>0</v>
      </c>
      <c r="P89" s="6">
        <v>454.28</v>
      </c>
      <c r="Q89" s="6">
        <v>330</v>
      </c>
      <c r="R89" s="6"/>
      <c r="S89" s="6">
        <v>0</v>
      </c>
      <c r="T89" s="6">
        <v>430</v>
      </c>
      <c r="U89" s="6">
        <v>700</v>
      </c>
      <c r="V89" s="8">
        <v>544.36</v>
      </c>
      <c r="W89" s="6"/>
      <c r="X89" s="6">
        <v>0</v>
      </c>
      <c r="Y89" s="6">
        <v>450</v>
      </c>
      <c r="Z89" s="6"/>
      <c r="AA89" s="6"/>
      <c r="AB89" s="6">
        <v>0</v>
      </c>
      <c r="AC89" s="6"/>
      <c r="AD89" s="6">
        <v>0</v>
      </c>
      <c r="AE89" s="6">
        <v>0</v>
      </c>
    </row>
    <row r="90" spans="1:31">
      <c r="A90" s="5" t="s">
        <v>90</v>
      </c>
      <c r="B90" s="6">
        <v>400</v>
      </c>
      <c r="C90" s="6"/>
      <c r="D90" s="6">
        <v>200</v>
      </c>
      <c r="E90" s="6">
        <v>150</v>
      </c>
      <c r="F90" s="6">
        <v>250</v>
      </c>
      <c r="G90" s="7">
        <v>600</v>
      </c>
      <c r="H90" s="6">
        <v>0</v>
      </c>
      <c r="I90" s="6"/>
      <c r="J90" s="6">
        <v>0</v>
      </c>
      <c r="K90" s="6">
        <v>0</v>
      </c>
      <c r="L90" s="6">
        <v>409.23</v>
      </c>
      <c r="M90" s="6">
        <v>0</v>
      </c>
      <c r="N90" s="6">
        <v>0</v>
      </c>
      <c r="O90" s="6">
        <v>0</v>
      </c>
      <c r="P90" s="6">
        <v>368.01</v>
      </c>
      <c r="Q90" s="6">
        <v>230</v>
      </c>
      <c r="R90" s="6"/>
      <c r="S90" s="6">
        <v>0</v>
      </c>
      <c r="T90" s="6">
        <v>380</v>
      </c>
      <c r="U90" s="6">
        <v>650</v>
      </c>
      <c r="V90" s="8">
        <v>550.65</v>
      </c>
      <c r="W90" s="6"/>
      <c r="X90" s="6">
        <v>0</v>
      </c>
      <c r="Y90" s="6">
        <v>450</v>
      </c>
      <c r="Z90" s="6"/>
      <c r="AA90" s="6"/>
      <c r="AB90" s="6">
        <v>0</v>
      </c>
      <c r="AC90" s="6"/>
      <c r="AD90" s="6">
        <v>0</v>
      </c>
      <c r="AE90" s="6">
        <v>0</v>
      </c>
    </row>
    <row r="91" spans="1:31">
      <c r="A91" s="5" t="s">
        <v>91</v>
      </c>
      <c r="B91" s="6">
        <v>400</v>
      </c>
      <c r="C91" s="6"/>
      <c r="D91" s="6">
        <v>200</v>
      </c>
      <c r="E91" s="6">
        <v>350</v>
      </c>
      <c r="F91" s="6">
        <v>300</v>
      </c>
      <c r="G91" s="7">
        <v>600</v>
      </c>
      <c r="H91" s="6">
        <v>0</v>
      </c>
      <c r="I91" s="6"/>
      <c r="J91" s="6">
        <v>0</v>
      </c>
      <c r="K91" s="6">
        <v>0</v>
      </c>
      <c r="L91" s="6">
        <v>321.52999999999997</v>
      </c>
      <c r="M91" s="6">
        <v>0</v>
      </c>
      <c r="N91" s="6">
        <v>0</v>
      </c>
      <c r="O91" s="6">
        <v>0</v>
      </c>
      <c r="P91" s="6">
        <v>442</v>
      </c>
      <c r="Q91" s="6">
        <v>280</v>
      </c>
      <c r="R91" s="6"/>
      <c r="S91" s="6">
        <v>0</v>
      </c>
      <c r="T91" s="6">
        <v>380</v>
      </c>
      <c r="U91" s="6">
        <v>600</v>
      </c>
      <c r="V91" s="8">
        <v>661.77</v>
      </c>
      <c r="W91" s="6"/>
      <c r="X91" s="6">
        <v>0</v>
      </c>
      <c r="Y91" s="6">
        <v>450</v>
      </c>
      <c r="Z91" s="6"/>
      <c r="AA91" s="6"/>
      <c r="AB91" s="6">
        <v>0</v>
      </c>
      <c r="AC91" s="6"/>
      <c r="AD91" s="6">
        <v>0</v>
      </c>
      <c r="AE91" s="6">
        <v>0</v>
      </c>
    </row>
    <row r="92" spans="1:31">
      <c r="A92" s="5" t="s">
        <v>92</v>
      </c>
      <c r="B92" s="6">
        <v>399.99</v>
      </c>
      <c r="C92" s="6"/>
      <c r="D92" s="6">
        <v>250</v>
      </c>
      <c r="E92" s="6">
        <v>400.52</v>
      </c>
      <c r="F92" s="6">
        <v>250</v>
      </c>
      <c r="G92" s="7">
        <v>550</v>
      </c>
      <c r="H92" s="6">
        <v>1</v>
      </c>
      <c r="I92" s="6"/>
      <c r="J92" s="6">
        <v>0</v>
      </c>
      <c r="K92" s="6">
        <v>0</v>
      </c>
      <c r="L92" s="6">
        <v>240.44</v>
      </c>
      <c r="M92" s="6">
        <v>0</v>
      </c>
      <c r="N92" s="6">
        <v>0</v>
      </c>
      <c r="O92" s="6">
        <v>0</v>
      </c>
      <c r="P92" s="6">
        <v>511.51</v>
      </c>
      <c r="Q92" s="6">
        <v>230</v>
      </c>
      <c r="R92" s="6"/>
      <c r="S92" s="6">
        <v>0</v>
      </c>
      <c r="T92" s="6">
        <v>330</v>
      </c>
      <c r="U92" s="6">
        <v>500</v>
      </c>
      <c r="V92" s="8">
        <v>750</v>
      </c>
      <c r="W92" s="6"/>
      <c r="X92" s="6">
        <v>0</v>
      </c>
      <c r="Y92" s="6">
        <v>400</v>
      </c>
      <c r="Z92" s="6"/>
      <c r="AA92" s="6"/>
      <c r="AB92" s="6">
        <v>0</v>
      </c>
      <c r="AC92" s="6"/>
      <c r="AD92" s="6">
        <v>0</v>
      </c>
      <c r="AE92" s="6">
        <v>0</v>
      </c>
    </row>
    <row r="93" spans="1:31">
      <c r="A93" s="5" t="s">
        <v>93</v>
      </c>
      <c r="B93" s="6">
        <v>0</v>
      </c>
      <c r="C93" s="6"/>
      <c r="D93" s="6">
        <v>0</v>
      </c>
      <c r="E93" s="6">
        <v>32.770000000000003</v>
      </c>
      <c r="F93" s="6">
        <v>0</v>
      </c>
      <c r="G93" s="7">
        <v>50</v>
      </c>
      <c r="H93" s="6">
        <v>0</v>
      </c>
      <c r="I93" s="6"/>
      <c r="J93" s="6">
        <v>0</v>
      </c>
      <c r="K93" s="6">
        <v>0</v>
      </c>
      <c r="L93" s="6">
        <v>31.03</v>
      </c>
      <c r="M93" s="6">
        <v>0</v>
      </c>
      <c r="N93" s="6">
        <v>0</v>
      </c>
      <c r="O93" s="6">
        <v>0</v>
      </c>
      <c r="P93" s="6">
        <v>250.65</v>
      </c>
      <c r="Q93" s="6">
        <v>0</v>
      </c>
      <c r="R93" s="6"/>
      <c r="S93" s="6">
        <v>0</v>
      </c>
      <c r="T93" s="6">
        <v>180</v>
      </c>
      <c r="U93" s="6">
        <v>300</v>
      </c>
      <c r="V93" s="8">
        <v>450</v>
      </c>
      <c r="W93" s="6"/>
      <c r="X93" s="6">
        <v>0</v>
      </c>
      <c r="Y93" s="6">
        <v>200</v>
      </c>
      <c r="Z93" s="6"/>
      <c r="AA93" s="6"/>
      <c r="AB93" s="6">
        <v>0</v>
      </c>
      <c r="AC93" s="6"/>
      <c r="AD93" s="6">
        <v>0</v>
      </c>
      <c r="AE93" s="6">
        <v>0</v>
      </c>
    </row>
    <row r="94" spans="1:31">
      <c r="A94" s="5" t="s">
        <v>94</v>
      </c>
      <c r="B94" s="6">
        <v>0</v>
      </c>
      <c r="C94" s="6"/>
      <c r="D94" s="6">
        <v>0</v>
      </c>
      <c r="E94" s="6">
        <v>0</v>
      </c>
      <c r="F94" s="6">
        <v>0</v>
      </c>
      <c r="G94" s="7">
        <v>0</v>
      </c>
      <c r="H94" s="6">
        <v>0</v>
      </c>
      <c r="I94" s="6"/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51</v>
      </c>
      <c r="Q94" s="6">
        <v>0</v>
      </c>
      <c r="R94" s="6"/>
      <c r="S94" s="6">
        <v>0</v>
      </c>
      <c r="T94" s="6">
        <v>80</v>
      </c>
      <c r="U94" s="6">
        <v>200</v>
      </c>
      <c r="V94" s="8">
        <v>200</v>
      </c>
      <c r="W94" s="6"/>
      <c r="X94" s="6">
        <v>0</v>
      </c>
      <c r="Y94" s="6">
        <v>0</v>
      </c>
      <c r="Z94" s="6"/>
      <c r="AA94" s="6"/>
      <c r="AB94" s="6">
        <v>0</v>
      </c>
      <c r="AC94" s="6"/>
      <c r="AD94" s="6">
        <v>0</v>
      </c>
      <c r="AE94" s="6">
        <v>0</v>
      </c>
    </row>
    <row r="95" spans="1:31">
      <c r="A95" s="5" t="s">
        <v>95</v>
      </c>
      <c r="B95" s="6">
        <v>0</v>
      </c>
      <c r="C95" s="6"/>
      <c r="D95" s="6">
        <v>0</v>
      </c>
      <c r="E95" s="6">
        <v>0</v>
      </c>
      <c r="F95" s="6">
        <v>0</v>
      </c>
      <c r="G95" s="7">
        <v>0</v>
      </c>
      <c r="H95" s="6">
        <v>0</v>
      </c>
      <c r="I95" s="6"/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1</v>
      </c>
      <c r="Q95" s="6">
        <v>0</v>
      </c>
      <c r="R95" s="6"/>
      <c r="S95" s="6">
        <v>0</v>
      </c>
      <c r="T95" s="6">
        <v>0</v>
      </c>
      <c r="U95" s="6">
        <v>0</v>
      </c>
      <c r="V95" s="8">
        <v>100</v>
      </c>
      <c r="W95" s="6"/>
      <c r="X95" s="6">
        <v>0</v>
      </c>
      <c r="Y95" s="6">
        <v>0</v>
      </c>
      <c r="Z95" s="6"/>
      <c r="AA95" s="6"/>
      <c r="AB95" s="6">
        <v>0</v>
      </c>
      <c r="AC95" s="6"/>
      <c r="AD95" s="6">
        <v>0</v>
      </c>
      <c r="AE95" s="6">
        <v>0</v>
      </c>
    </row>
    <row r="96" spans="1:31">
      <c r="A96" s="5" t="s">
        <v>96</v>
      </c>
      <c r="B96" s="6">
        <v>0</v>
      </c>
      <c r="C96" s="6"/>
      <c r="D96" s="6">
        <v>0</v>
      </c>
      <c r="E96" s="6">
        <v>0</v>
      </c>
      <c r="F96" s="6">
        <v>0</v>
      </c>
      <c r="G96" s="7">
        <v>0</v>
      </c>
      <c r="H96" s="6">
        <v>0</v>
      </c>
      <c r="I96" s="6"/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/>
      <c r="S96" s="6">
        <v>0</v>
      </c>
      <c r="T96" s="6">
        <v>0</v>
      </c>
      <c r="U96" s="6">
        <v>0</v>
      </c>
      <c r="V96" s="8">
        <v>50</v>
      </c>
      <c r="W96" s="6"/>
      <c r="X96" s="6">
        <v>0</v>
      </c>
      <c r="Y96" s="6">
        <v>0</v>
      </c>
      <c r="Z96" s="6"/>
      <c r="AA96" s="6"/>
      <c r="AB96" s="6">
        <v>0</v>
      </c>
      <c r="AC96" s="6"/>
      <c r="AD96" s="6">
        <v>0</v>
      </c>
      <c r="AE96" s="6">
        <v>0</v>
      </c>
    </row>
    <row r="97" spans="1:32">
      <c r="A97" s="5" t="s">
        <v>97</v>
      </c>
      <c r="B97" s="6">
        <v>0</v>
      </c>
      <c r="C97" s="6"/>
      <c r="D97" s="6">
        <v>0</v>
      </c>
      <c r="E97" s="6">
        <v>0</v>
      </c>
      <c r="F97" s="6">
        <v>0</v>
      </c>
      <c r="G97" s="7">
        <v>0</v>
      </c>
      <c r="H97" s="6">
        <v>0</v>
      </c>
      <c r="I97" s="6"/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/>
      <c r="S97" s="6">
        <v>0</v>
      </c>
      <c r="T97" s="6">
        <v>0</v>
      </c>
      <c r="U97" s="6">
        <v>0</v>
      </c>
      <c r="V97" s="8">
        <v>0</v>
      </c>
      <c r="W97" s="6"/>
      <c r="X97" s="6">
        <v>0</v>
      </c>
      <c r="Y97" s="6">
        <v>0</v>
      </c>
      <c r="Z97" s="6"/>
      <c r="AA97" s="6"/>
      <c r="AB97" s="6">
        <v>0</v>
      </c>
      <c r="AC97" s="6"/>
      <c r="AD97" s="6">
        <v>0</v>
      </c>
      <c r="AE97" s="6">
        <v>0</v>
      </c>
    </row>
    <row r="98" spans="1:32">
      <c r="A98" s="5" t="s">
        <v>98</v>
      </c>
      <c r="B98" s="6">
        <v>0</v>
      </c>
      <c r="C98" s="6"/>
      <c r="D98" s="6">
        <v>0</v>
      </c>
      <c r="E98" s="6">
        <v>0</v>
      </c>
      <c r="F98" s="6">
        <v>0</v>
      </c>
      <c r="G98" s="7">
        <v>0</v>
      </c>
      <c r="H98" s="6">
        <v>0</v>
      </c>
      <c r="I98" s="6"/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/>
      <c r="S98" s="6">
        <v>0</v>
      </c>
      <c r="T98" s="6">
        <v>0</v>
      </c>
      <c r="U98" s="6">
        <v>0</v>
      </c>
      <c r="V98" s="8">
        <v>0</v>
      </c>
      <c r="W98" s="6"/>
      <c r="X98" s="6">
        <v>0</v>
      </c>
      <c r="Y98" s="6">
        <v>0</v>
      </c>
      <c r="Z98" s="6"/>
      <c r="AA98" s="6"/>
      <c r="AB98" s="6">
        <v>0</v>
      </c>
      <c r="AC98" s="6"/>
      <c r="AD98" s="6">
        <v>0</v>
      </c>
      <c r="AE98" s="6">
        <v>0</v>
      </c>
    </row>
    <row r="99" spans="1:32">
      <c r="A99" s="9" t="s">
        <v>99</v>
      </c>
      <c r="B99" s="10">
        <f>SUM(B3:B98)</f>
        <v>9946.85</v>
      </c>
      <c r="C99" s="10">
        <f t="shared" ref="C99:AE99" si="0">SUM(C3:C98)</f>
        <v>0</v>
      </c>
      <c r="D99" s="10">
        <f t="shared" si="0"/>
        <v>10218.76</v>
      </c>
      <c r="E99" s="10">
        <f t="shared" si="0"/>
        <v>9321.4100000000017</v>
      </c>
      <c r="F99" s="10">
        <f t="shared" si="0"/>
        <v>13777.710000000001</v>
      </c>
      <c r="G99" s="10">
        <f t="shared" si="0"/>
        <v>14983.42</v>
      </c>
      <c r="H99" s="10">
        <f t="shared" si="0"/>
        <v>3698.8</v>
      </c>
      <c r="I99" s="10">
        <f t="shared" si="0"/>
        <v>0</v>
      </c>
      <c r="J99" s="10">
        <f t="shared" si="0"/>
        <v>2495.96</v>
      </c>
      <c r="K99" s="10">
        <f t="shared" si="0"/>
        <v>3547.7799999999997</v>
      </c>
      <c r="L99" s="10">
        <f t="shared" si="0"/>
        <v>6071.3799999999983</v>
      </c>
      <c r="M99" s="10">
        <f t="shared" si="0"/>
        <v>272.56</v>
      </c>
      <c r="N99" s="10">
        <f t="shared" si="0"/>
        <v>433.31</v>
      </c>
      <c r="O99" s="10">
        <f t="shared" si="0"/>
        <v>240.54000000000002</v>
      </c>
      <c r="P99" s="10">
        <f t="shared" si="0"/>
        <v>7830.34</v>
      </c>
      <c r="Q99" s="10">
        <f t="shared" si="0"/>
        <v>7580</v>
      </c>
      <c r="R99" s="10">
        <f t="shared" si="0"/>
        <v>0</v>
      </c>
      <c r="S99" s="10">
        <f t="shared" si="0"/>
        <v>497.7</v>
      </c>
      <c r="T99" s="10">
        <f t="shared" si="0"/>
        <v>8968.7799999999988</v>
      </c>
      <c r="U99" s="10">
        <f t="shared" si="0"/>
        <v>12589.46</v>
      </c>
      <c r="V99" s="10">
        <f t="shared" si="0"/>
        <v>6759.48</v>
      </c>
      <c r="W99" s="10">
        <f t="shared" si="0"/>
        <v>0</v>
      </c>
      <c r="X99" s="10">
        <f t="shared" si="0"/>
        <v>1106.3600000000001</v>
      </c>
      <c r="Y99" s="10">
        <f t="shared" si="0"/>
        <v>5351.86</v>
      </c>
      <c r="Z99" s="10">
        <f t="shared" si="0"/>
        <v>0</v>
      </c>
      <c r="AA99" s="10">
        <f t="shared" si="0"/>
        <v>0</v>
      </c>
      <c r="AB99" s="10">
        <f t="shared" si="0"/>
        <v>150.69999999999999</v>
      </c>
      <c r="AC99" s="10">
        <f t="shared" si="0"/>
        <v>0</v>
      </c>
      <c r="AD99" s="10">
        <f t="shared" si="0"/>
        <v>1490.8200000000002</v>
      </c>
      <c r="AE99" s="10">
        <f t="shared" si="0"/>
        <v>176</v>
      </c>
      <c r="AF99" s="10">
        <f>SUM(B99:AE99)</f>
        <v>127509.97999999998</v>
      </c>
    </row>
    <row r="100" spans="1:32">
      <c r="A100" s="9" t="s">
        <v>100</v>
      </c>
      <c r="B100" s="10">
        <f>B99/4000</f>
        <v>2.4867124999999999</v>
      </c>
      <c r="C100" s="10">
        <f t="shared" ref="C100:AF100" si="1">C99/4000</f>
        <v>0</v>
      </c>
      <c r="D100" s="10">
        <f t="shared" si="1"/>
        <v>2.5546899999999999</v>
      </c>
      <c r="E100" s="10">
        <f t="shared" si="1"/>
        <v>2.3303525000000005</v>
      </c>
      <c r="F100" s="10">
        <f t="shared" si="1"/>
        <v>3.4444275000000002</v>
      </c>
      <c r="G100" s="10">
        <f t="shared" si="1"/>
        <v>3.7458550000000002</v>
      </c>
      <c r="H100" s="10">
        <f t="shared" si="1"/>
        <v>0.92470000000000008</v>
      </c>
      <c r="I100" s="10">
        <f t="shared" si="1"/>
        <v>0</v>
      </c>
      <c r="J100" s="10">
        <f t="shared" si="1"/>
        <v>0.62399000000000004</v>
      </c>
      <c r="K100" s="10">
        <f t="shared" si="1"/>
        <v>0.88694499999999998</v>
      </c>
      <c r="L100" s="10">
        <f t="shared" si="1"/>
        <v>1.5178449999999997</v>
      </c>
      <c r="M100" s="10">
        <f t="shared" si="1"/>
        <v>6.8140000000000006E-2</v>
      </c>
      <c r="N100" s="10">
        <f t="shared" si="1"/>
        <v>0.10832750000000001</v>
      </c>
      <c r="O100" s="10">
        <f t="shared" si="1"/>
        <v>6.0135000000000008E-2</v>
      </c>
      <c r="P100" s="10">
        <f t="shared" si="1"/>
        <v>1.9575850000000001</v>
      </c>
      <c r="Q100" s="10">
        <f t="shared" si="1"/>
        <v>1.895</v>
      </c>
      <c r="R100" s="10">
        <f t="shared" si="1"/>
        <v>0</v>
      </c>
      <c r="S100" s="10">
        <f t="shared" si="1"/>
        <v>0.12442499999999999</v>
      </c>
      <c r="T100" s="10">
        <f t="shared" si="1"/>
        <v>2.2421949999999997</v>
      </c>
      <c r="U100" s="10">
        <f t="shared" si="1"/>
        <v>3.1473649999999997</v>
      </c>
      <c r="V100" s="10">
        <f t="shared" si="1"/>
        <v>1.68987</v>
      </c>
      <c r="W100" s="10">
        <f t="shared" si="1"/>
        <v>0</v>
      </c>
      <c r="X100" s="10">
        <f t="shared" si="1"/>
        <v>0.27659000000000006</v>
      </c>
      <c r="Y100" s="10">
        <f t="shared" si="1"/>
        <v>1.3379649999999998</v>
      </c>
      <c r="Z100" s="10">
        <f t="shared" si="1"/>
        <v>0</v>
      </c>
      <c r="AA100" s="10">
        <f t="shared" si="1"/>
        <v>0</v>
      </c>
      <c r="AB100" s="10">
        <f t="shared" si="1"/>
        <v>3.7675E-2</v>
      </c>
      <c r="AC100" s="10">
        <f t="shared" si="1"/>
        <v>0</v>
      </c>
      <c r="AD100" s="10">
        <f t="shared" si="1"/>
        <v>0.37270500000000006</v>
      </c>
      <c r="AE100" s="10">
        <f t="shared" si="1"/>
        <v>4.3999999999999997E-2</v>
      </c>
      <c r="AF100" s="10">
        <f t="shared" si="1"/>
        <v>31.877494999999996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8"/>
  <sheetViews>
    <sheetView tabSelected="1" topLeftCell="U79" workbookViewId="0">
      <selection activeCell="AF108" sqref="AF10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2" customWidth="1"/>
  </cols>
  <sheetData>
    <row r="1" spans="1:31" ht="18.75" customHeight="1">
      <c r="A1" s="1" t="s">
        <v>0</v>
      </c>
      <c r="B1" s="2">
        <v>45383</v>
      </c>
      <c r="C1" s="2">
        <v>45384</v>
      </c>
      <c r="D1" s="2">
        <v>45385</v>
      </c>
      <c r="E1" s="2">
        <v>45386</v>
      </c>
      <c r="F1" s="2">
        <v>45387</v>
      </c>
      <c r="G1" s="2">
        <v>45388</v>
      </c>
      <c r="H1" s="2">
        <v>45389</v>
      </c>
      <c r="I1" s="2">
        <v>45390</v>
      </c>
      <c r="J1" s="2">
        <v>45391</v>
      </c>
      <c r="K1" s="2">
        <v>45392</v>
      </c>
      <c r="L1" s="2">
        <v>45393</v>
      </c>
      <c r="M1" s="2">
        <v>45394</v>
      </c>
      <c r="N1" s="2">
        <v>45395</v>
      </c>
      <c r="O1" s="2">
        <v>45396</v>
      </c>
      <c r="P1" s="2">
        <v>45397</v>
      </c>
      <c r="Q1" s="2">
        <v>45398</v>
      </c>
      <c r="R1" s="2">
        <v>45399</v>
      </c>
      <c r="S1" s="2">
        <v>45400</v>
      </c>
      <c r="T1" s="2">
        <v>45401</v>
      </c>
      <c r="U1" s="2">
        <v>45402</v>
      </c>
      <c r="V1" s="2">
        <v>45403</v>
      </c>
      <c r="W1" s="2">
        <v>45404</v>
      </c>
      <c r="X1" s="2">
        <v>45405</v>
      </c>
      <c r="Y1" s="2">
        <v>45406</v>
      </c>
      <c r="Z1" s="2">
        <v>45407</v>
      </c>
      <c r="AA1" s="2">
        <v>45408</v>
      </c>
      <c r="AB1" s="2">
        <v>45409</v>
      </c>
      <c r="AC1" s="2">
        <v>45410</v>
      </c>
      <c r="AD1" s="2">
        <v>45411</v>
      </c>
      <c r="AE1" s="2">
        <v>45412</v>
      </c>
    </row>
    <row r="2" spans="1:31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0</v>
      </c>
      <c r="O3" s="6">
        <f>RTM!O3+DAM!O3</f>
        <v>0</v>
      </c>
      <c r="P3" s="6">
        <f>RTM!P3+DAM!P3</f>
        <v>0</v>
      </c>
      <c r="Q3" s="6">
        <f>RTM!Q3+DAM!Q3</f>
        <v>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0</v>
      </c>
      <c r="AE3" s="6">
        <f>RTM!AE3+DAM!AE3</f>
        <v>0</v>
      </c>
    </row>
    <row r="4" spans="1:31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0</v>
      </c>
      <c r="Q4" s="6">
        <f>RTM!Q4+DAM!Q4</f>
        <v>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</row>
    <row r="5" spans="1:31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0</v>
      </c>
      <c r="O5" s="6">
        <f>RTM!O5+DAM!O5</f>
        <v>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</row>
    <row r="6" spans="1:31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100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</row>
    <row r="7" spans="1:31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450</v>
      </c>
      <c r="V7" s="6">
        <f>RTM!V7+DAM!V7</f>
        <v>0</v>
      </c>
      <c r="W7" s="6">
        <f>RTM!W7+DAM!W7</f>
        <v>50</v>
      </c>
      <c r="X7" s="6">
        <f>RTM!X7+DAM!X7</f>
        <v>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</row>
    <row r="8" spans="1:31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500</v>
      </c>
      <c r="V8" s="6">
        <f>RTM!V8+DAM!V8</f>
        <v>0</v>
      </c>
      <c r="W8" s="6">
        <f>RTM!W8+DAM!W8</f>
        <v>150</v>
      </c>
      <c r="X8" s="6">
        <f>RTM!X8+DAM!X8</f>
        <v>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</row>
    <row r="9" spans="1:31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250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400</v>
      </c>
      <c r="V9" s="6">
        <f>RTM!V9+DAM!V9</f>
        <v>0</v>
      </c>
      <c r="W9" s="6">
        <f>RTM!W9+DAM!W9</f>
        <v>250</v>
      </c>
      <c r="X9" s="6">
        <f>RTM!X9+DAM!X9</f>
        <v>0</v>
      </c>
      <c r="Y9" s="6">
        <f>RTM!Y9+DAM!Y9</f>
        <v>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0</v>
      </c>
    </row>
    <row r="10" spans="1:31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200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0</v>
      </c>
      <c r="J10" s="6">
        <f>RTM!J10+DAM!J10</f>
        <v>0</v>
      </c>
      <c r="K10" s="6">
        <f>RTM!K10+DAM!K10</f>
        <v>0</v>
      </c>
      <c r="L10" s="6">
        <f>RTM!L10+DAM!L10</f>
        <v>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450</v>
      </c>
      <c r="V10" s="6">
        <f>RTM!V10+DAM!V10</f>
        <v>0</v>
      </c>
      <c r="W10" s="6">
        <f>RTM!W10+DAM!W10</f>
        <v>275</v>
      </c>
      <c r="X10" s="6">
        <f>RTM!X10+DAM!X10</f>
        <v>0</v>
      </c>
      <c r="Y10" s="6">
        <f>RTM!Y10+DAM!Y10</f>
        <v>0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0</v>
      </c>
    </row>
    <row r="11" spans="1:31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150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300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</row>
    <row r="12" spans="1:31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150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300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</row>
    <row r="13" spans="1:31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150</v>
      </c>
      <c r="E13" s="6">
        <f>RTM!E13+DAM!E13</f>
        <v>200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150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300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</row>
    <row r="14" spans="1:31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150</v>
      </c>
      <c r="E14" s="6">
        <f>RTM!E14+DAM!E14</f>
        <v>200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300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200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</row>
    <row r="15" spans="1:31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250</v>
      </c>
      <c r="E15" s="6">
        <f>RTM!E15+DAM!E15</f>
        <v>150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300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</row>
    <row r="16" spans="1:31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250</v>
      </c>
      <c r="E16" s="6">
        <f>RTM!E16+DAM!E16</f>
        <v>150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300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</row>
    <row r="17" spans="1:31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250</v>
      </c>
      <c r="E17" s="6">
        <f>RTM!E17+DAM!E17</f>
        <v>150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450</v>
      </c>
      <c r="R17" s="6">
        <f>RTM!R17+DAM!R17</f>
        <v>0</v>
      </c>
      <c r="S17" s="6">
        <f>RTM!S17+DAM!S17</f>
        <v>100</v>
      </c>
      <c r="T17" s="6">
        <f>RTM!T17+DAM!T17</f>
        <v>0</v>
      </c>
      <c r="U17" s="6">
        <f>RTM!U17+DAM!U17</f>
        <v>100</v>
      </c>
      <c r="V17" s="6">
        <f>RTM!V17+DAM!V17</f>
        <v>11.76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</row>
    <row r="18" spans="1:31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250</v>
      </c>
      <c r="E18" s="6">
        <f>RTM!E18+DAM!E18</f>
        <v>150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350</v>
      </c>
      <c r="R18" s="6">
        <f>RTM!R18+DAM!R18</f>
        <v>0</v>
      </c>
      <c r="S18" s="6">
        <f>RTM!S18+DAM!S18</f>
        <v>100</v>
      </c>
      <c r="T18" s="6">
        <f>RTM!T18+DAM!T18</f>
        <v>0</v>
      </c>
      <c r="U18" s="6">
        <f>RTM!U18+DAM!U18</f>
        <v>200</v>
      </c>
      <c r="V18" s="6">
        <f>RTM!V18+DAM!V18</f>
        <v>13.39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0</v>
      </c>
    </row>
    <row r="19" spans="1:31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250</v>
      </c>
      <c r="E19" s="6">
        <f>RTM!E19+DAM!E19</f>
        <v>100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450</v>
      </c>
      <c r="R19" s="6">
        <f>RTM!R19+DAM!R19</f>
        <v>0</v>
      </c>
      <c r="S19" s="6">
        <f>RTM!S19+DAM!S19</f>
        <v>100</v>
      </c>
      <c r="T19" s="6">
        <f>RTM!T19+DAM!T19</f>
        <v>0</v>
      </c>
      <c r="U19" s="6">
        <f>RTM!U19+DAM!U19</f>
        <v>200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</row>
    <row r="20" spans="1:31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250</v>
      </c>
      <c r="E20" s="6">
        <f>RTM!E20+DAM!E20</f>
        <v>100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500</v>
      </c>
      <c r="R20" s="6">
        <f>RTM!R20+DAM!R20</f>
        <v>0</v>
      </c>
      <c r="S20" s="6">
        <f>RTM!S20+DAM!S20</f>
        <v>200</v>
      </c>
      <c r="T20" s="6">
        <f>RTM!T20+DAM!T20</f>
        <v>0</v>
      </c>
      <c r="U20" s="6">
        <f>RTM!U20+DAM!U20</f>
        <v>100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</row>
    <row r="21" spans="1:31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250</v>
      </c>
      <c r="E21" s="6">
        <f>RTM!E21+DAM!E21</f>
        <v>177.56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550</v>
      </c>
      <c r="R21" s="6">
        <f>RTM!R21+DAM!R21</f>
        <v>0</v>
      </c>
      <c r="S21" s="6">
        <f>RTM!S21+DAM!S21</f>
        <v>100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</row>
    <row r="22" spans="1:31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250</v>
      </c>
      <c r="E22" s="6">
        <f>RTM!E22+DAM!E22</f>
        <v>200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500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</row>
    <row r="23" spans="1:31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250</v>
      </c>
      <c r="E23" s="6">
        <f>RTM!E23+DAM!E23</f>
        <v>250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0</v>
      </c>
      <c r="Q23" s="6">
        <f>RTM!Q23+DAM!Q23</f>
        <v>550</v>
      </c>
      <c r="R23" s="6">
        <f>RTM!R23+DAM!R23</f>
        <v>0</v>
      </c>
      <c r="S23" s="6">
        <f>RTM!S23+DAM!S23</f>
        <v>100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</row>
    <row r="24" spans="1:31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100</v>
      </c>
      <c r="E24" s="6">
        <f>RTM!E24+DAM!E24</f>
        <v>250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0</v>
      </c>
      <c r="Q24" s="6">
        <f>RTM!Q24+DAM!Q24</f>
        <v>550</v>
      </c>
      <c r="R24" s="6">
        <f>RTM!R24+DAM!R24</f>
        <v>0</v>
      </c>
      <c r="S24" s="6">
        <f>RTM!S24+DAM!S24</f>
        <v>100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</row>
    <row r="25" spans="1:31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89.94</v>
      </c>
      <c r="E25" s="6">
        <f>RTM!E25+DAM!E25</f>
        <v>400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0</v>
      </c>
      <c r="P25" s="6">
        <f>RTM!P25+DAM!P25</f>
        <v>0</v>
      </c>
      <c r="Q25" s="6">
        <f>RTM!Q25+DAM!Q25</f>
        <v>620</v>
      </c>
      <c r="R25" s="6">
        <f>RTM!R25+DAM!R25</f>
        <v>0</v>
      </c>
      <c r="S25" s="6">
        <f>RTM!S25+DAM!S25</f>
        <v>200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</row>
    <row r="26" spans="1:31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300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600</v>
      </c>
      <c r="R26" s="6">
        <f>RTM!R26+DAM!R26</f>
        <v>0</v>
      </c>
      <c r="S26" s="6">
        <f>RTM!S26+DAM!S26</f>
        <v>150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</row>
    <row r="27" spans="1:31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150</v>
      </c>
      <c r="F27" s="6">
        <f>RTM!F27+DAM!F27</f>
        <v>0</v>
      </c>
      <c r="G27" s="6">
        <f>RTM!G27+DAM!G27</f>
        <v>0</v>
      </c>
      <c r="H27" s="6">
        <f>RTM!H27+DAM!H27</f>
        <v>150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</row>
    <row r="28" spans="1:31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100</v>
      </c>
      <c r="F28" s="6">
        <f>RTM!F28+DAM!F28</f>
        <v>100</v>
      </c>
      <c r="G28" s="6">
        <f>RTM!G28+DAM!G28</f>
        <v>0</v>
      </c>
      <c r="H28" s="6">
        <f>RTM!H28+DAM!H28</f>
        <v>150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</row>
    <row r="29" spans="1:31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450</v>
      </c>
      <c r="F29" s="6">
        <f>RTM!F29+DAM!F29</f>
        <v>100</v>
      </c>
      <c r="G29" s="6">
        <f>RTM!G29+DAM!G29</f>
        <v>0</v>
      </c>
      <c r="H29" s="6">
        <f>RTM!H29+DAM!H29</f>
        <v>300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0</v>
      </c>
      <c r="U29" s="6">
        <f>RTM!U29+DAM!U29</f>
        <v>200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0</v>
      </c>
    </row>
    <row r="30" spans="1:31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350</v>
      </c>
      <c r="F30" s="6">
        <f>RTM!F30+DAM!F30</f>
        <v>0</v>
      </c>
      <c r="G30" s="6">
        <f>RTM!G30+DAM!G30</f>
        <v>0</v>
      </c>
      <c r="H30" s="6">
        <f>RTM!H30+DAM!H30</f>
        <v>400</v>
      </c>
      <c r="I30" s="6">
        <f>RTM!I30+DAM!I30</f>
        <v>0</v>
      </c>
      <c r="J30" s="6">
        <f>RTM!J30+DAM!J30</f>
        <v>100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0</v>
      </c>
      <c r="U30" s="6">
        <f>RTM!U30+DAM!U30</f>
        <v>200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0</v>
      </c>
    </row>
    <row r="31" spans="1:31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109.28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200</v>
      </c>
      <c r="T31" s="6">
        <f>RTM!T31+DAM!T31</f>
        <v>0</v>
      </c>
      <c r="U31" s="6">
        <f>RTM!U31+DAM!U31</f>
        <v>450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0</v>
      </c>
    </row>
    <row r="32" spans="1:31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3.7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0</v>
      </c>
      <c r="T32" s="6">
        <f>RTM!T32+DAM!T32</f>
        <v>0</v>
      </c>
      <c r="U32" s="6">
        <f>RTM!U32+DAM!U32</f>
        <v>650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0</v>
      </c>
    </row>
    <row r="33" spans="1:31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150</v>
      </c>
      <c r="R33" s="6">
        <f>RTM!R33+DAM!R33</f>
        <v>0</v>
      </c>
      <c r="S33" s="6">
        <f>RTM!S33+DAM!S33</f>
        <v>200</v>
      </c>
      <c r="T33" s="6">
        <f>RTM!T33+DAM!T33</f>
        <v>0</v>
      </c>
      <c r="U33" s="6">
        <f>RTM!U33+DAM!U33</f>
        <v>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50</v>
      </c>
      <c r="AB33" s="6">
        <f>RTM!AB33+DAM!AB33</f>
        <v>22</v>
      </c>
      <c r="AC33" s="6">
        <f>RTM!AC33+DAM!AC33</f>
        <v>0</v>
      </c>
      <c r="AD33" s="6">
        <f>RTM!AD33+DAM!AD33</f>
        <v>160.6</v>
      </c>
      <c r="AE33" s="6">
        <f>RTM!AE33+DAM!AE33</f>
        <v>100</v>
      </c>
    </row>
    <row r="34" spans="1:31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200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200</v>
      </c>
      <c r="AB34" s="6">
        <f>RTM!AB34+DAM!AB34</f>
        <v>0</v>
      </c>
      <c r="AC34" s="6">
        <f>RTM!AC34+DAM!AC34</f>
        <v>0</v>
      </c>
      <c r="AD34" s="6">
        <f>RTM!AD34+DAM!AD34</f>
        <v>322</v>
      </c>
      <c r="AE34" s="6">
        <f>RTM!AE34+DAM!AE34</f>
        <v>376</v>
      </c>
    </row>
    <row r="35" spans="1:31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0</v>
      </c>
      <c r="E35" s="6">
        <f>RTM!E35+DAM!E35</f>
        <v>200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150</v>
      </c>
      <c r="Q35" s="6">
        <f>RTM!Q35+DAM!Q35</f>
        <v>0</v>
      </c>
      <c r="R35" s="6">
        <f>RTM!R35+DAM!R35</f>
        <v>0</v>
      </c>
      <c r="S35" s="6">
        <f>RTM!S35+DAM!S35</f>
        <v>0</v>
      </c>
      <c r="T35" s="6">
        <f>RTM!T35+DAM!T35</f>
        <v>0</v>
      </c>
      <c r="U35" s="6">
        <f>RTM!U35+DAM!U35</f>
        <v>9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0</v>
      </c>
      <c r="Z35" s="6">
        <f>RTM!Z35+DAM!Z35</f>
        <v>0</v>
      </c>
      <c r="AA35" s="6">
        <f>RTM!AA35+DAM!AA35</f>
        <v>0</v>
      </c>
      <c r="AB35" s="6">
        <f>RTM!AB35+DAM!AB35</f>
        <v>87.7</v>
      </c>
      <c r="AC35" s="6">
        <f>RTM!AC35+DAM!AC35</f>
        <v>105.59</v>
      </c>
      <c r="AD35" s="6">
        <f>RTM!AD35+DAM!AD35</f>
        <v>97</v>
      </c>
      <c r="AE35" s="6">
        <f>RTM!AE35+DAM!AE35</f>
        <v>50.9</v>
      </c>
    </row>
    <row r="36" spans="1:31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0</v>
      </c>
      <c r="E36" s="6">
        <f>RTM!E36+DAM!E36</f>
        <v>50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150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400</v>
      </c>
      <c r="Q36" s="6">
        <f>RTM!Q36+DAM!Q36</f>
        <v>0</v>
      </c>
      <c r="R36" s="6">
        <f>RTM!R36+DAM!R36</f>
        <v>0</v>
      </c>
      <c r="S36" s="6">
        <f>RTM!S36+DAM!S36</f>
        <v>150</v>
      </c>
      <c r="T36" s="6">
        <f>RTM!T36+DAM!T36</f>
        <v>0</v>
      </c>
      <c r="U36" s="6">
        <f>RTM!U36+DAM!U36</f>
        <v>0</v>
      </c>
      <c r="V36" s="6">
        <f>RTM!V36+DAM!V36</f>
        <v>0</v>
      </c>
      <c r="W36" s="6">
        <f>RTM!W36+DAM!W36</f>
        <v>0</v>
      </c>
      <c r="X36" s="6">
        <f>RTM!X36+DAM!X36</f>
        <v>66.84</v>
      </c>
      <c r="Y36" s="6">
        <f>RTM!Y36+DAM!Y36</f>
        <v>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433.4</v>
      </c>
      <c r="AE36" s="6">
        <f>RTM!AE36+DAM!AE36</f>
        <v>250</v>
      </c>
    </row>
    <row r="37" spans="1:31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100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200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0</v>
      </c>
      <c r="U37" s="6">
        <f>RTM!U37+DAM!U37</f>
        <v>0</v>
      </c>
      <c r="V37" s="6">
        <f>RTM!V37+DAM!V37</f>
        <v>200</v>
      </c>
      <c r="W37" s="6">
        <f>RTM!W37+DAM!W37</f>
        <v>0</v>
      </c>
      <c r="X37" s="6">
        <f>RTM!X37+DAM!X37</f>
        <v>109.15</v>
      </c>
      <c r="Y37" s="6">
        <f>RTM!Y37+DAM!Y37</f>
        <v>73.25</v>
      </c>
      <c r="Z37" s="6">
        <f>RTM!Z37+DAM!Z37</f>
        <v>0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307.5</v>
      </c>
      <c r="AE37" s="6">
        <f>RTM!AE37+DAM!AE37</f>
        <v>254.62</v>
      </c>
    </row>
    <row r="38" spans="1:31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223.99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350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0</v>
      </c>
      <c r="U38" s="6">
        <f>RTM!U38+DAM!U38</f>
        <v>0</v>
      </c>
      <c r="V38" s="6">
        <f>RTM!V38+DAM!V38</f>
        <v>200</v>
      </c>
      <c r="W38" s="6">
        <f>RTM!W38+DAM!W38</f>
        <v>0</v>
      </c>
      <c r="X38" s="6">
        <f>RTM!X38+DAM!X38</f>
        <v>14</v>
      </c>
      <c r="Y38" s="6">
        <f>RTM!Y38+DAM!Y38</f>
        <v>32.75</v>
      </c>
      <c r="Z38" s="6">
        <f>RTM!Z38+DAM!Z38</f>
        <v>0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296.68</v>
      </c>
    </row>
    <row r="39" spans="1:31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200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300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43.3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100</v>
      </c>
      <c r="AD39" s="6">
        <f>RTM!AD39+DAM!AD39</f>
        <v>42.8</v>
      </c>
      <c r="AE39" s="6">
        <f>RTM!AE39+DAM!AE39</f>
        <v>24.38</v>
      </c>
    </row>
    <row r="40" spans="1:31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200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400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21.88</v>
      </c>
      <c r="Y40" s="6">
        <f>RTM!Y40+DAM!Y40</f>
        <v>10.31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150</v>
      </c>
      <c r="AD40" s="6">
        <f>RTM!AD40+DAM!AD40</f>
        <v>15.9</v>
      </c>
      <c r="AE40" s="6">
        <f>RTM!AE40+DAM!AE40</f>
        <v>0</v>
      </c>
    </row>
    <row r="41" spans="1:31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250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200</v>
      </c>
      <c r="AD41" s="6">
        <f>RTM!AD41+DAM!AD41</f>
        <v>111.62</v>
      </c>
      <c r="AE41" s="6">
        <f>RTM!AE41+DAM!AE41</f>
        <v>0</v>
      </c>
    </row>
    <row r="42" spans="1:31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0</v>
      </c>
      <c r="E42" s="6">
        <f>RTM!E42+DAM!E42</f>
        <v>0</v>
      </c>
      <c r="F42" s="6">
        <f>RTM!F42+DAM!F42</f>
        <v>0</v>
      </c>
      <c r="G42" s="6">
        <f>RTM!G42+DAM!G42</f>
        <v>200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0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250</v>
      </c>
      <c r="Q42" s="6">
        <f>RTM!Q42+DAM!Q42</f>
        <v>0</v>
      </c>
      <c r="R42" s="6">
        <f>RTM!R42+DAM!R42</f>
        <v>0</v>
      </c>
      <c r="S42" s="6">
        <f>RTM!S42+DAM!S42</f>
        <v>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550</v>
      </c>
      <c r="AD42" s="6">
        <f>RTM!AD42+DAM!AD42</f>
        <v>0</v>
      </c>
      <c r="AE42" s="6">
        <f>RTM!AE42+DAM!AE42</f>
        <v>0</v>
      </c>
    </row>
    <row r="43" spans="1:31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550</v>
      </c>
      <c r="F43" s="6">
        <f>RTM!F43+DAM!F43</f>
        <v>0</v>
      </c>
      <c r="G43" s="6">
        <f>RTM!G43+DAM!G43</f>
        <v>300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0</v>
      </c>
      <c r="L43" s="6">
        <f>RTM!L43+DAM!L43</f>
        <v>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0</v>
      </c>
      <c r="Q43" s="6">
        <f>RTM!Q43+DAM!Q43</f>
        <v>0</v>
      </c>
      <c r="R43" s="6">
        <f>RTM!R43+DAM!R43</f>
        <v>0</v>
      </c>
      <c r="S43" s="6">
        <f>RTM!S43+DAM!S43</f>
        <v>100</v>
      </c>
      <c r="T43" s="6">
        <f>RTM!T43+DAM!T43</f>
        <v>0</v>
      </c>
      <c r="U43" s="6">
        <f>RTM!U43+DAM!U43</f>
        <v>650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600</v>
      </c>
      <c r="AD43" s="6">
        <f>RTM!AD43+DAM!AD43</f>
        <v>0</v>
      </c>
      <c r="AE43" s="6">
        <f>RTM!AE43+DAM!AE43</f>
        <v>0</v>
      </c>
    </row>
    <row r="44" spans="1:31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200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0</v>
      </c>
      <c r="L44" s="6">
        <f>RTM!L44+DAM!L44</f>
        <v>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100</v>
      </c>
      <c r="T44" s="6">
        <f>RTM!T44+DAM!T44</f>
        <v>0</v>
      </c>
      <c r="U44" s="6">
        <f>RTM!U44+DAM!U44</f>
        <v>800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600</v>
      </c>
      <c r="AD44" s="6">
        <f>RTM!AD44+DAM!AD44</f>
        <v>0</v>
      </c>
      <c r="AE44" s="6">
        <f>RTM!AE44+DAM!AE44</f>
        <v>0</v>
      </c>
    </row>
    <row r="45" spans="1:31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0</v>
      </c>
      <c r="L45" s="6">
        <f>RTM!L45+DAM!L45</f>
        <v>0</v>
      </c>
      <c r="M45" s="6">
        <f>RTM!M45+DAM!M45</f>
        <v>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50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400</v>
      </c>
      <c r="AD45" s="6">
        <f>RTM!AD45+DAM!AD45</f>
        <v>0</v>
      </c>
      <c r="AE45" s="6">
        <f>RTM!AE45+DAM!AE45</f>
        <v>0</v>
      </c>
    </row>
    <row r="46" spans="1:31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0</v>
      </c>
      <c r="J46" s="6">
        <f>RTM!J46+DAM!J46</f>
        <v>0</v>
      </c>
      <c r="K46" s="6">
        <f>RTM!K46+DAM!K46</f>
        <v>0</v>
      </c>
      <c r="L46" s="6">
        <f>RTM!L46+DAM!L46</f>
        <v>0</v>
      </c>
      <c r="M46" s="6">
        <f>RTM!M46+DAM!M46</f>
        <v>0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150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0</v>
      </c>
      <c r="X46" s="6">
        <f>RTM!X46+DAM!X46</f>
        <v>0</v>
      </c>
      <c r="Y46" s="6">
        <f>RTM!Y46+DAM!Y46</f>
        <v>0</v>
      </c>
      <c r="Z46" s="6">
        <f>RTM!Z46+DAM!Z46</f>
        <v>0</v>
      </c>
      <c r="AA46" s="6">
        <f>RTM!AA46+DAM!AA46</f>
        <v>0</v>
      </c>
      <c r="AB46" s="6">
        <f>RTM!AB46+DAM!AB46</f>
        <v>0</v>
      </c>
      <c r="AC46" s="6">
        <f>RTM!AC46+DAM!AC46</f>
        <v>500</v>
      </c>
      <c r="AD46" s="6">
        <f>RTM!AD46+DAM!AD46</f>
        <v>0</v>
      </c>
      <c r="AE46" s="6">
        <f>RTM!AE46+DAM!AE46</f>
        <v>0</v>
      </c>
    </row>
    <row r="47" spans="1:31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100</v>
      </c>
      <c r="T47" s="6">
        <f>RTM!T47+DAM!T47</f>
        <v>0</v>
      </c>
      <c r="U47" s="6">
        <f>RTM!U47+DAM!U47</f>
        <v>100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600</v>
      </c>
      <c r="AD47" s="6">
        <f>RTM!AD47+DAM!AD47</f>
        <v>0</v>
      </c>
      <c r="AE47" s="6">
        <f>RTM!AE47+DAM!AE47</f>
        <v>0</v>
      </c>
    </row>
    <row r="48" spans="1:31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100</v>
      </c>
      <c r="F48" s="6">
        <f>RTM!F48+DAM!F48</f>
        <v>0</v>
      </c>
      <c r="G48" s="6">
        <f>RTM!G48+DAM!G48</f>
        <v>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150</v>
      </c>
      <c r="P48" s="6">
        <f>RTM!P48+DAM!P48</f>
        <v>0</v>
      </c>
      <c r="Q48" s="6">
        <f>RTM!Q48+DAM!Q48</f>
        <v>0</v>
      </c>
      <c r="R48" s="6">
        <f>RTM!R48+DAM!R48</f>
        <v>0</v>
      </c>
      <c r="S48" s="6">
        <f>RTM!S48+DAM!S48</f>
        <v>150</v>
      </c>
      <c r="T48" s="6">
        <f>RTM!T48+DAM!T48</f>
        <v>0</v>
      </c>
      <c r="U48" s="6">
        <f>RTM!U48+DAM!U48</f>
        <v>100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750</v>
      </c>
      <c r="AD48" s="6">
        <f>RTM!AD48+DAM!AD48</f>
        <v>0</v>
      </c>
      <c r="AE48" s="6">
        <f>RTM!AE48+DAM!AE48</f>
        <v>0</v>
      </c>
    </row>
    <row r="49" spans="1:31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50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150</v>
      </c>
      <c r="P49" s="6">
        <f>RTM!P49+DAM!P49</f>
        <v>0</v>
      </c>
      <c r="Q49" s="6">
        <f>RTM!Q49+DAM!Q49</f>
        <v>0</v>
      </c>
      <c r="R49" s="6">
        <f>RTM!R49+DAM!R49</f>
        <v>0</v>
      </c>
      <c r="S49" s="6">
        <f>RTM!S49+DAM!S49</f>
        <v>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750</v>
      </c>
      <c r="AD49" s="6">
        <f>RTM!AD49+DAM!AD49</f>
        <v>0</v>
      </c>
      <c r="AE49" s="6">
        <f>RTM!AE49+DAM!AE49</f>
        <v>161.5</v>
      </c>
    </row>
    <row r="50" spans="1:31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50</v>
      </c>
      <c r="F50" s="6">
        <f>RTM!F50+DAM!F50</f>
        <v>0</v>
      </c>
      <c r="G50" s="6">
        <f>RTM!G50+DAM!G50</f>
        <v>150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250</v>
      </c>
      <c r="P50" s="6">
        <f>RTM!P50+DAM!P50</f>
        <v>0</v>
      </c>
      <c r="Q50" s="6">
        <f>RTM!Q50+DAM!Q50</f>
        <v>0</v>
      </c>
      <c r="R50" s="6">
        <f>RTM!R50+DAM!R50</f>
        <v>0</v>
      </c>
      <c r="S50" s="6">
        <f>RTM!S50+DAM!S50</f>
        <v>0</v>
      </c>
      <c r="T50" s="6">
        <f>RTM!T50+DAM!T50</f>
        <v>0</v>
      </c>
      <c r="U50" s="6">
        <f>RTM!U50+DAM!U50</f>
        <v>50</v>
      </c>
      <c r="V50" s="6">
        <f>RTM!V50+DAM!V50</f>
        <v>0</v>
      </c>
      <c r="W50" s="6">
        <f>RTM!W50+DAM!W50</f>
        <v>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700</v>
      </c>
      <c r="AD50" s="6">
        <f>RTM!AD50+DAM!AD50</f>
        <v>0</v>
      </c>
      <c r="AE50" s="6">
        <f>RTM!AE50+DAM!AE50</f>
        <v>153.13</v>
      </c>
    </row>
    <row r="51" spans="1:31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100</v>
      </c>
      <c r="F51" s="6">
        <f>RTM!F51+DAM!F51</f>
        <v>0</v>
      </c>
      <c r="G51" s="6">
        <f>RTM!G51+DAM!G51</f>
        <v>50</v>
      </c>
      <c r="H51" s="6">
        <f>RTM!H51+DAM!H51</f>
        <v>0</v>
      </c>
      <c r="I51" s="6">
        <f>RTM!I51+DAM!I51</f>
        <v>0</v>
      </c>
      <c r="J51" s="6">
        <f>RTM!J51+DAM!J51</f>
        <v>100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100</v>
      </c>
      <c r="P51" s="6">
        <f>RTM!P51+DAM!P51</f>
        <v>0</v>
      </c>
      <c r="Q51" s="6">
        <f>RTM!Q51+DAM!Q51</f>
        <v>0</v>
      </c>
      <c r="R51" s="6">
        <f>RTM!R51+DAM!R51</f>
        <v>0</v>
      </c>
      <c r="S51" s="6">
        <f>RTM!S51+DAM!S51</f>
        <v>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0</v>
      </c>
      <c r="X51" s="6">
        <f>RTM!X51+DAM!X51</f>
        <v>0</v>
      </c>
      <c r="Y51" s="6">
        <f>RTM!Y51+DAM!Y51</f>
        <v>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600</v>
      </c>
      <c r="AD51" s="6">
        <f>RTM!AD51+DAM!AD51</f>
        <v>0</v>
      </c>
      <c r="AE51" s="6">
        <f>RTM!AE51+DAM!AE51</f>
        <v>129.82</v>
      </c>
    </row>
    <row r="52" spans="1:31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100</v>
      </c>
      <c r="F52" s="6">
        <f>RTM!F52+DAM!F52</f>
        <v>0</v>
      </c>
      <c r="G52" s="6">
        <f>RTM!G52+DAM!G52</f>
        <v>100</v>
      </c>
      <c r="H52" s="6">
        <f>RTM!H52+DAM!H52</f>
        <v>0</v>
      </c>
      <c r="I52" s="6">
        <f>RTM!I52+DAM!I52</f>
        <v>0</v>
      </c>
      <c r="J52" s="6">
        <f>RTM!J52+DAM!J52</f>
        <v>150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100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475</v>
      </c>
      <c r="AD52" s="6">
        <f>RTM!AD52+DAM!AD52</f>
        <v>0</v>
      </c>
      <c r="AE52" s="6">
        <f>RTM!AE52+DAM!AE52</f>
        <v>50</v>
      </c>
    </row>
    <row r="53" spans="1:31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150</v>
      </c>
      <c r="F53" s="6">
        <f>RTM!F53+DAM!F53</f>
        <v>0</v>
      </c>
      <c r="G53" s="6">
        <f>RTM!G53+DAM!G53</f>
        <v>200</v>
      </c>
      <c r="H53" s="6">
        <f>RTM!H53+DAM!H53</f>
        <v>0</v>
      </c>
      <c r="I53" s="6">
        <f>RTM!I53+DAM!I53</f>
        <v>0</v>
      </c>
      <c r="J53" s="6">
        <f>RTM!J53+DAM!J53</f>
        <v>100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63.73</v>
      </c>
      <c r="Q53" s="6">
        <f>RTM!Q53+DAM!Q53</f>
        <v>0</v>
      </c>
      <c r="R53" s="6">
        <f>RTM!R53+DAM!R53</f>
        <v>0</v>
      </c>
      <c r="S53" s="6">
        <f>RTM!S53+DAM!S53</f>
        <v>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0</v>
      </c>
      <c r="X53" s="6">
        <f>RTM!X53+DAM!X53</f>
        <v>0</v>
      </c>
      <c r="Y53" s="6">
        <f>RTM!Y53+DAM!Y53</f>
        <v>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344.8</v>
      </c>
      <c r="AD53" s="6">
        <f>RTM!AD53+DAM!AD53</f>
        <v>0</v>
      </c>
      <c r="AE53" s="6">
        <f>RTM!AE53+DAM!AE53</f>
        <v>50</v>
      </c>
    </row>
    <row r="54" spans="1:31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175</v>
      </c>
      <c r="F54" s="6">
        <f>RTM!F54+DAM!F54</f>
        <v>0</v>
      </c>
      <c r="G54" s="6">
        <f>RTM!G54+DAM!G54</f>
        <v>150</v>
      </c>
      <c r="H54" s="6">
        <f>RTM!H54+DAM!H54</f>
        <v>0</v>
      </c>
      <c r="I54" s="6">
        <f>RTM!I54+DAM!I54</f>
        <v>0</v>
      </c>
      <c r="J54" s="6">
        <f>RTM!J54+DAM!J54</f>
        <v>100</v>
      </c>
      <c r="K54" s="6">
        <f>RTM!K54+DAM!K54</f>
        <v>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0</v>
      </c>
      <c r="Q54" s="6">
        <f>RTM!Q54+DAM!Q54</f>
        <v>0</v>
      </c>
      <c r="R54" s="6">
        <f>RTM!R54+DAM!R54</f>
        <v>0</v>
      </c>
      <c r="S54" s="6">
        <f>RTM!S54+DAM!S54</f>
        <v>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0</v>
      </c>
      <c r="X54" s="6">
        <f>RTM!X54+DAM!X54</f>
        <v>0</v>
      </c>
      <c r="Y54" s="6">
        <f>RTM!Y54+DAM!Y54</f>
        <v>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340.47</v>
      </c>
      <c r="AD54" s="6">
        <f>RTM!AD54+DAM!AD54</f>
        <v>0</v>
      </c>
      <c r="AE54" s="6">
        <f>RTM!AE54+DAM!AE54</f>
        <v>100</v>
      </c>
    </row>
    <row r="55" spans="1:31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200</v>
      </c>
      <c r="F55" s="6">
        <f>RTM!F55+DAM!F55</f>
        <v>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250</v>
      </c>
      <c r="K55" s="6">
        <f>RTM!K55+DAM!K55</f>
        <v>0</v>
      </c>
      <c r="L55" s="6">
        <f>RTM!L55+DAM!L55</f>
        <v>0</v>
      </c>
      <c r="M55" s="6">
        <f>RTM!M55+DAM!M55</f>
        <v>0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0</v>
      </c>
      <c r="R55" s="6">
        <f>RTM!R55+DAM!R55</f>
        <v>0</v>
      </c>
      <c r="S55" s="6">
        <f>RTM!S55+DAM!S55</f>
        <v>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0</v>
      </c>
      <c r="X55" s="6">
        <f>RTM!X55+DAM!X55</f>
        <v>0</v>
      </c>
      <c r="Y55" s="6">
        <f>RTM!Y55+DAM!Y55</f>
        <v>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450</v>
      </c>
      <c r="AD55" s="6">
        <f>RTM!AD55+DAM!AD55</f>
        <v>0</v>
      </c>
      <c r="AE55" s="6">
        <f>RTM!AE55+DAM!AE55</f>
        <v>0</v>
      </c>
    </row>
    <row r="56" spans="1:31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18.07</v>
      </c>
      <c r="F56" s="6">
        <f>RTM!F56+DAM!F56</f>
        <v>0</v>
      </c>
      <c r="G56" s="6">
        <f>RTM!G56+DAM!G56</f>
        <v>0</v>
      </c>
      <c r="H56" s="6">
        <f>RTM!H56+DAM!H56</f>
        <v>0</v>
      </c>
      <c r="I56" s="6">
        <f>RTM!I56+DAM!I56</f>
        <v>0</v>
      </c>
      <c r="J56" s="6">
        <f>RTM!J56+DAM!J56</f>
        <v>250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0</v>
      </c>
      <c r="X56" s="6">
        <f>RTM!X56+DAM!X56</f>
        <v>0</v>
      </c>
      <c r="Y56" s="6">
        <f>RTM!Y56+DAM!Y56</f>
        <v>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350</v>
      </c>
      <c r="AD56" s="6">
        <f>RTM!AD56+DAM!AD56</f>
        <v>0</v>
      </c>
      <c r="AE56" s="6">
        <f>RTM!AE56+DAM!AE56</f>
        <v>0</v>
      </c>
    </row>
    <row r="57" spans="1:31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50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200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0</v>
      </c>
      <c r="X57" s="6">
        <f>RTM!X57+DAM!X57</f>
        <v>0</v>
      </c>
      <c r="Y57" s="6">
        <f>RTM!Y57+DAM!Y57</f>
        <v>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350</v>
      </c>
      <c r="AD57" s="6">
        <f>RTM!AD57+DAM!AD57</f>
        <v>0</v>
      </c>
      <c r="AE57" s="6">
        <f>RTM!AE57+DAM!AE57</f>
        <v>0</v>
      </c>
    </row>
    <row r="58" spans="1:31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50</v>
      </c>
      <c r="H58" s="6">
        <f>RTM!H58+DAM!H58</f>
        <v>0</v>
      </c>
      <c r="I58" s="6">
        <f>RTM!I58+DAM!I58</f>
        <v>0</v>
      </c>
      <c r="J58" s="6">
        <f>RTM!J58+DAM!J58</f>
        <v>100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200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0</v>
      </c>
      <c r="X58" s="6">
        <f>RTM!X58+DAM!X58</f>
        <v>0</v>
      </c>
      <c r="Y58" s="6">
        <f>RTM!Y58+DAM!Y58</f>
        <v>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250</v>
      </c>
      <c r="AD58" s="6">
        <f>RTM!AD58+DAM!AD58</f>
        <v>0</v>
      </c>
      <c r="AE58" s="6">
        <f>RTM!AE58+DAM!AE58</f>
        <v>0</v>
      </c>
    </row>
    <row r="59" spans="1:31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48.77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200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0</v>
      </c>
      <c r="X59" s="6">
        <f>RTM!X59+DAM!X59</f>
        <v>0</v>
      </c>
      <c r="Y59" s="6">
        <f>RTM!Y59+DAM!Y59</f>
        <v>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150</v>
      </c>
      <c r="AD59" s="6">
        <f>RTM!AD59+DAM!AD59</f>
        <v>0</v>
      </c>
      <c r="AE59" s="6">
        <f>RTM!AE59+DAM!AE59</f>
        <v>0</v>
      </c>
    </row>
    <row r="60" spans="1:31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84.61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250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0</v>
      </c>
      <c r="V60" s="6">
        <f>RTM!V60+DAM!V60</f>
        <v>0</v>
      </c>
      <c r="W60" s="6">
        <f>RTM!W60+DAM!W60</f>
        <v>0</v>
      </c>
      <c r="X60" s="6">
        <f>RTM!X60+DAM!X60</f>
        <v>0</v>
      </c>
      <c r="Y60" s="6">
        <f>RTM!Y60+DAM!Y60</f>
        <v>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150</v>
      </c>
      <c r="AD60" s="6">
        <f>RTM!AD60+DAM!AD60</f>
        <v>0</v>
      </c>
      <c r="AE60" s="6">
        <f>RTM!AE60+DAM!AE60</f>
        <v>0</v>
      </c>
    </row>
    <row r="61" spans="1:31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100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0</v>
      </c>
      <c r="O61" s="6">
        <f>RTM!O61+DAM!O61</f>
        <v>0</v>
      </c>
      <c r="P61" s="6">
        <f>RTM!P61+DAM!P61</f>
        <v>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0</v>
      </c>
      <c r="X61" s="6">
        <f>RTM!X61+DAM!X61</f>
        <v>0</v>
      </c>
      <c r="Y61" s="6">
        <f>RTM!Y61+DAM!Y61</f>
        <v>0</v>
      </c>
      <c r="Z61" s="6">
        <f>RTM!Z61+DAM!Z61</f>
        <v>0</v>
      </c>
      <c r="AA61" s="6">
        <f>RTM!AA61+DAM!AA61</f>
        <v>0</v>
      </c>
      <c r="AB61" s="6">
        <f>RTM!AB61+DAM!AB61</f>
        <v>300</v>
      </c>
      <c r="AC61" s="6">
        <f>RTM!AC61+DAM!AC61</f>
        <v>0</v>
      </c>
      <c r="AD61" s="6">
        <f>RTM!AD61+DAM!AD61</f>
        <v>0</v>
      </c>
      <c r="AE61" s="6">
        <f>RTM!AE61+DAM!AE61</f>
        <v>0</v>
      </c>
    </row>
    <row r="62" spans="1:31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0</v>
      </c>
      <c r="E62" s="6">
        <f>RTM!E62+DAM!E62</f>
        <v>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100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0</v>
      </c>
      <c r="X62" s="6">
        <f>RTM!X62+DAM!X62</f>
        <v>0</v>
      </c>
      <c r="Y62" s="6">
        <f>RTM!Y62+DAM!Y62</f>
        <v>0</v>
      </c>
      <c r="Z62" s="6">
        <f>RTM!Z62+DAM!Z62</f>
        <v>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0</v>
      </c>
    </row>
    <row r="63" spans="1:31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150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149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0</v>
      </c>
      <c r="Z63" s="6">
        <f>RTM!Z63+DAM!Z63</f>
        <v>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0</v>
      </c>
    </row>
    <row r="64" spans="1:31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50</v>
      </c>
      <c r="E64" s="6">
        <f>RTM!E64+DAM!E64</f>
        <v>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150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250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150</v>
      </c>
      <c r="AD64" s="6">
        <f>RTM!AD64+DAM!AD64</f>
        <v>0</v>
      </c>
      <c r="AE64" s="6">
        <f>RTM!AE64+DAM!AE64</f>
        <v>0</v>
      </c>
    </row>
    <row r="65" spans="1:31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200</v>
      </c>
      <c r="F65" s="6">
        <f>RTM!F65+DAM!F65</f>
        <v>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0</v>
      </c>
      <c r="P65" s="6">
        <f>RTM!P65+DAM!P65</f>
        <v>200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0</v>
      </c>
      <c r="AA65" s="6">
        <f>RTM!AA65+DAM!AA65</f>
        <v>0</v>
      </c>
      <c r="AB65" s="6">
        <f>RTM!AB65+DAM!AB65</f>
        <v>0</v>
      </c>
      <c r="AC65" s="6">
        <f>RTM!AC65+DAM!AC65</f>
        <v>172.7</v>
      </c>
      <c r="AD65" s="6">
        <f>RTM!AD65+DAM!AD65</f>
        <v>0</v>
      </c>
      <c r="AE65" s="6">
        <f>RTM!AE65+DAM!AE65</f>
        <v>0</v>
      </c>
    </row>
    <row r="66" spans="1:31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200</v>
      </c>
      <c r="F66" s="6">
        <f>RTM!F66+DAM!F66</f>
        <v>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0</v>
      </c>
      <c r="M66" s="6">
        <f>RTM!M66+DAM!M66</f>
        <v>0</v>
      </c>
      <c r="N66" s="6">
        <f>RTM!N66+DAM!N66</f>
        <v>0</v>
      </c>
      <c r="O66" s="6">
        <f>RTM!O66+DAM!O66</f>
        <v>0</v>
      </c>
      <c r="P66" s="6">
        <f>RTM!P66+DAM!P66</f>
        <v>200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0</v>
      </c>
      <c r="AA66" s="6">
        <f>RTM!AA66+DAM!AA66</f>
        <v>0</v>
      </c>
      <c r="AB66" s="6">
        <f>RTM!AB66+DAM!AB66</f>
        <v>0</v>
      </c>
      <c r="AC66" s="6">
        <f>RTM!AC66+DAM!AC66</f>
        <v>50</v>
      </c>
      <c r="AD66" s="6">
        <f>RTM!AD66+DAM!AD66</f>
        <v>0</v>
      </c>
      <c r="AE66" s="6">
        <f>RTM!AE66+DAM!AE66</f>
        <v>0</v>
      </c>
    </row>
    <row r="67" spans="1:31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550</v>
      </c>
      <c r="F67" s="6">
        <f>RTM!F67+DAM!F67</f>
        <v>0</v>
      </c>
      <c r="G67" s="6">
        <f>RTM!G67+DAM!G67</f>
        <v>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</row>
    <row r="68" spans="1:31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600</v>
      </c>
      <c r="F68" s="6">
        <f>RTM!F68+DAM!F68</f>
        <v>0</v>
      </c>
      <c r="G68" s="6">
        <f>RTM!G68+DAM!G68</f>
        <v>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0</v>
      </c>
      <c r="AE68" s="6">
        <f>RTM!AE68+DAM!AE68</f>
        <v>0</v>
      </c>
    </row>
    <row r="69" spans="1:31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600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</row>
    <row r="70" spans="1:31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750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0</v>
      </c>
    </row>
    <row r="71" spans="1:31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750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0</v>
      </c>
      <c r="V71" s="6">
        <f>RTM!V71+DAM!V71</f>
        <v>0</v>
      </c>
      <c r="W71" s="6">
        <f>RTM!W71+DAM!W71</f>
        <v>0</v>
      </c>
      <c r="X71" s="6">
        <f>RTM!X71+DAM!X71</f>
        <v>0</v>
      </c>
      <c r="Y71" s="6">
        <f>RTM!Y71+DAM!Y71</f>
        <v>0</v>
      </c>
      <c r="Z71" s="6">
        <f>RTM!Z71+DAM!Z71</f>
        <v>0</v>
      </c>
      <c r="AA71" s="6">
        <f>RTM!AA71+DAM!AA71</f>
        <v>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</row>
    <row r="72" spans="1:31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300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300</v>
      </c>
      <c r="J72" s="6">
        <f>RTM!J72+DAM!J72</f>
        <v>0</v>
      </c>
      <c r="K72" s="6">
        <f>RTM!K72+DAM!K72</f>
        <v>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250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72</v>
      </c>
      <c r="V72" s="6">
        <f>RTM!V72+DAM!V72</f>
        <v>0</v>
      </c>
      <c r="W72" s="6">
        <f>RTM!W72+DAM!W72</f>
        <v>0</v>
      </c>
      <c r="X72" s="6">
        <f>RTM!X72+DAM!X72</f>
        <v>0</v>
      </c>
      <c r="Y72" s="6">
        <f>RTM!Y72+DAM!Y72</f>
        <v>0</v>
      </c>
      <c r="Z72" s="6">
        <f>RTM!Z72+DAM!Z72</f>
        <v>0</v>
      </c>
      <c r="AA72" s="6">
        <f>RTM!AA72+DAM!AA72</f>
        <v>0</v>
      </c>
      <c r="AB72" s="6">
        <f>RTM!AB72+DAM!AB72</f>
        <v>0</v>
      </c>
      <c r="AC72" s="6">
        <f>RTM!AC72+DAM!AC72</f>
        <v>0</v>
      </c>
      <c r="AD72" s="6">
        <f>RTM!AD72+DAM!AD72</f>
        <v>0</v>
      </c>
      <c r="AE72" s="6">
        <f>RTM!AE72+DAM!AE72</f>
        <v>0</v>
      </c>
    </row>
    <row r="73" spans="1:31">
      <c r="A73" s="5" t="s">
        <v>73</v>
      </c>
      <c r="B73" s="6">
        <f>RTM!B73+DAM!B73</f>
        <v>0</v>
      </c>
      <c r="C73" s="6">
        <f>RTM!C73+DAM!C73</f>
        <v>250</v>
      </c>
      <c r="D73" s="6">
        <f>RTM!D73+DAM!D73</f>
        <v>200</v>
      </c>
      <c r="E73" s="6">
        <f>RTM!E73+DAM!E73</f>
        <v>600</v>
      </c>
      <c r="F73" s="6">
        <f>RTM!F73+DAM!F73</f>
        <v>618.61</v>
      </c>
      <c r="G73" s="6">
        <f>RTM!G73+DAM!G73</f>
        <v>122.5</v>
      </c>
      <c r="H73" s="6">
        <f>RTM!H73+DAM!H73</f>
        <v>0</v>
      </c>
      <c r="I73" s="6">
        <f>RTM!I73+DAM!I73</f>
        <v>0</v>
      </c>
      <c r="J73" s="6">
        <f>RTM!J73+DAM!J73</f>
        <v>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300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386.62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0</v>
      </c>
      <c r="Z73" s="6">
        <f>RTM!Z73+DAM!Z73</f>
        <v>0</v>
      </c>
      <c r="AA73" s="6">
        <f>RTM!AA73+DAM!AA73</f>
        <v>0</v>
      </c>
      <c r="AB73" s="6">
        <f>RTM!AB73+DAM!AB73</f>
        <v>0</v>
      </c>
      <c r="AC73" s="6">
        <f>RTM!AC73+DAM!AC73</f>
        <v>0</v>
      </c>
      <c r="AD73" s="6">
        <f>RTM!AD73+DAM!AD73</f>
        <v>0</v>
      </c>
      <c r="AE73" s="6">
        <f>RTM!AE73+DAM!AE73</f>
        <v>0</v>
      </c>
    </row>
    <row r="74" spans="1:31">
      <c r="A74" s="5" t="s">
        <v>74</v>
      </c>
      <c r="B74" s="6">
        <f>RTM!B74+DAM!B74</f>
        <v>0</v>
      </c>
      <c r="C74" s="6">
        <f>RTM!C74+DAM!C74</f>
        <v>350</v>
      </c>
      <c r="D74" s="6">
        <f>RTM!D74+DAM!D74</f>
        <v>550</v>
      </c>
      <c r="E74" s="6">
        <f>RTM!E74+DAM!E74</f>
        <v>930</v>
      </c>
      <c r="F74" s="6">
        <f>RTM!F74+DAM!F74</f>
        <v>813.23</v>
      </c>
      <c r="G74" s="6">
        <f>RTM!G74+DAM!G74</f>
        <v>392</v>
      </c>
      <c r="H74" s="6">
        <f>RTM!H74+DAM!H74</f>
        <v>0</v>
      </c>
      <c r="I74" s="6">
        <f>RTM!I74+DAM!I74</f>
        <v>0</v>
      </c>
      <c r="J74" s="6">
        <f>RTM!J74+DAM!J74</f>
        <v>17</v>
      </c>
      <c r="K74" s="6">
        <f>RTM!K74+DAM!K74</f>
        <v>2.76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300</v>
      </c>
      <c r="Q74" s="6">
        <f>RTM!Q74+DAM!Q74</f>
        <v>0</v>
      </c>
      <c r="R74" s="6">
        <f>RTM!R74+DAM!R74</f>
        <v>0</v>
      </c>
      <c r="S74" s="6">
        <f>RTM!S74+DAM!S74</f>
        <v>250</v>
      </c>
      <c r="T74" s="6">
        <f>RTM!T74+DAM!T74</f>
        <v>0</v>
      </c>
      <c r="U74" s="6">
        <f>RTM!U74+DAM!U74</f>
        <v>539.01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22</v>
      </c>
      <c r="Z74" s="6">
        <f>RTM!Z74+DAM!Z74</f>
        <v>0</v>
      </c>
      <c r="AA74" s="6">
        <f>RTM!AA74+DAM!AA74</f>
        <v>0</v>
      </c>
      <c r="AB74" s="6">
        <f>RTM!AB74+DAM!AB74</f>
        <v>0</v>
      </c>
      <c r="AC74" s="6">
        <f>RTM!AC74+DAM!AC74</f>
        <v>0</v>
      </c>
      <c r="AD74" s="6">
        <f>RTM!AD74+DAM!AD74</f>
        <v>0</v>
      </c>
      <c r="AE74" s="6">
        <f>RTM!AE74+DAM!AE74</f>
        <v>0</v>
      </c>
    </row>
    <row r="75" spans="1:31">
      <c r="A75" s="5" t="s">
        <v>75</v>
      </c>
      <c r="B75" s="6">
        <f>RTM!B75+DAM!B75</f>
        <v>26</v>
      </c>
      <c r="C75" s="6">
        <f>RTM!C75+DAM!C75</f>
        <v>350</v>
      </c>
      <c r="D75" s="6">
        <f>RTM!D75+DAM!D75</f>
        <v>700</v>
      </c>
      <c r="E75" s="6">
        <f>RTM!E75+DAM!E75</f>
        <v>1300</v>
      </c>
      <c r="F75" s="6">
        <f>RTM!F75+DAM!F75</f>
        <v>752.56</v>
      </c>
      <c r="G75" s="6">
        <f>RTM!G75+DAM!G75</f>
        <v>476.94</v>
      </c>
      <c r="H75" s="6">
        <f>RTM!H75+DAM!H75</f>
        <v>0</v>
      </c>
      <c r="I75" s="6">
        <f>RTM!I75+DAM!I75</f>
        <v>0</v>
      </c>
      <c r="J75" s="6">
        <f>RTM!J75+DAM!J75</f>
        <v>22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200</v>
      </c>
      <c r="Q75" s="6">
        <f>RTM!Q75+DAM!Q75</f>
        <v>0</v>
      </c>
      <c r="R75" s="6">
        <f>RTM!R75+DAM!R75</f>
        <v>0</v>
      </c>
      <c r="S75" s="6">
        <f>RTM!S75+DAM!S75</f>
        <v>254.99</v>
      </c>
      <c r="T75" s="6">
        <f>RTM!T75+DAM!T75</f>
        <v>0</v>
      </c>
      <c r="U75" s="6">
        <f>RTM!U75+DAM!U75</f>
        <v>407.76</v>
      </c>
      <c r="V75" s="6">
        <f>RTM!V75+DAM!V75</f>
        <v>0</v>
      </c>
      <c r="W75" s="6">
        <f>RTM!W75+DAM!W75</f>
        <v>0</v>
      </c>
      <c r="X75" s="6">
        <f>RTM!X75+DAM!X75</f>
        <v>0</v>
      </c>
      <c r="Y75" s="6">
        <f>RTM!Y75+DAM!Y75</f>
        <v>0</v>
      </c>
      <c r="Z75" s="6">
        <f>RTM!Z75+DAM!Z75</f>
        <v>0</v>
      </c>
      <c r="AA75" s="6">
        <f>RTM!AA75+DAM!AA75</f>
        <v>0</v>
      </c>
      <c r="AB75" s="6">
        <f>RTM!AB75+DAM!AB75</f>
        <v>0</v>
      </c>
      <c r="AC75" s="6">
        <f>RTM!AC75+DAM!AC75</f>
        <v>0</v>
      </c>
      <c r="AD75" s="6">
        <f>RTM!AD75+DAM!AD75</f>
        <v>0</v>
      </c>
      <c r="AE75" s="6">
        <f>RTM!AE75+DAM!AE75</f>
        <v>0</v>
      </c>
    </row>
    <row r="76" spans="1:31">
      <c r="A76" s="5" t="s">
        <v>76</v>
      </c>
      <c r="B76" s="6">
        <f>RTM!B76+DAM!B76</f>
        <v>385</v>
      </c>
      <c r="C76" s="6">
        <f>RTM!C76+DAM!C76</f>
        <v>500</v>
      </c>
      <c r="D76" s="6">
        <f>RTM!D76+DAM!D76</f>
        <v>1060.5</v>
      </c>
      <c r="E76" s="6">
        <f>RTM!E76+DAM!E76</f>
        <v>1506</v>
      </c>
      <c r="F76" s="6">
        <f>RTM!F76+DAM!F76</f>
        <v>1258.08</v>
      </c>
      <c r="G76" s="6">
        <f>RTM!G76+DAM!G76</f>
        <v>692</v>
      </c>
      <c r="H76" s="6">
        <f>RTM!H76+DAM!H76</f>
        <v>0</v>
      </c>
      <c r="I76" s="6">
        <f>RTM!I76+DAM!I76</f>
        <v>0</v>
      </c>
      <c r="J76" s="6">
        <f>RTM!J76+DAM!J76</f>
        <v>267</v>
      </c>
      <c r="K76" s="6">
        <f>RTM!K76+DAM!K76</f>
        <v>430</v>
      </c>
      <c r="L76" s="6">
        <f>RTM!L76+DAM!L76</f>
        <v>0</v>
      </c>
      <c r="M76" s="6">
        <f>RTM!M76+DAM!M76</f>
        <v>49.79</v>
      </c>
      <c r="N76" s="6">
        <f>RTM!N76+DAM!N76</f>
        <v>0</v>
      </c>
      <c r="O76" s="6">
        <f>RTM!O76+DAM!O76</f>
        <v>0</v>
      </c>
      <c r="P76" s="6">
        <f>RTM!P76+DAM!P76</f>
        <v>500</v>
      </c>
      <c r="Q76" s="6">
        <f>RTM!Q76+DAM!Q76</f>
        <v>0</v>
      </c>
      <c r="R76" s="6">
        <f>RTM!R76+DAM!R76</f>
        <v>0</v>
      </c>
      <c r="S76" s="6">
        <f>RTM!S76+DAM!S76</f>
        <v>300</v>
      </c>
      <c r="T76" s="6">
        <f>RTM!T76+DAM!T76</f>
        <v>0</v>
      </c>
      <c r="U76" s="6">
        <f>RTM!U76+DAM!U76</f>
        <v>672</v>
      </c>
      <c r="V76" s="6">
        <f>RTM!V76+DAM!V76</f>
        <v>0</v>
      </c>
      <c r="W76" s="6">
        <f>RTM!W76+DAM!W76</f>
        <v>0</v>
      </c>
      <c r="X76" s="6">
        <f>RTM!X76+DAM!X76</f>
        <v>0</v>
      </c>
      <c r="Y76" s="6">
        <f>RTM!Y76+DAM!Y76</f>
        <v>72</v>
      </c>
      <c r="Z76" s="6">
        <f>RTM!Z76+DAM!Z76</f>
        <v>0</v>
      </c>
      <c r="AA76" s="6">
        <f>RTM!AA76+DAM!AA76</f>
        <v>0</v>
      </c>
      <c r="AB76" s="6">
        <f>RTM!AB76+DAM!AB76</f>
        <v>6</v>
      </c>
      <c r="AC76" s="6">
        <f>RTM!AC76+DAM!AC76</f>
        <v>0</v>
      </c>
      <c r="AD76" s="6">
        <f>RTM!AD76+DAM!AD76</f>
        <v>0</v>
      </c>
      <c r="AE76" s="6">
        <f>RTM!AE76+DAM!AE76</f>
        <v>0</v>
      </c>
    </row>
    <row r="77" spans="1:31">
      <c r="A77" s="5" t="s">
        <v>77</v>
      </c>
      <c r="B77" s="6">
        <f>RTM!B77+DAM!B77</f>
        <v>385.01</v>
      </c>
      <c r="C77" s="6">
        <f>RTM!C77+DAM!C77</f>
        <v>500</v>
      </c>
      <c r="D77" s="6">
        <f>RTM!D77+DAM!D77</f>
        <v>1000</v>
      </c>
      <c r="E77" s="6">
        <f>RTM!E77+DAM!E77</f>
        <v>1380</v>
      </c>
      <c r="F77" s="6">
        <f>RTM!F77+DAM!F77</f>
        <v>1130</v>
      </c>
      <c r="G77" s="6">
        <f>RTM!G77+DAM!G77</f>
        <v>1200</v>
      </c>
      <c r="H77" s="6">
        <f>RTM!H77+DAM!H77</f>
        <v>259.04000000000002</v>
      </c>
      <c r="I77" s="6">
        <f>RTM!I77+DAM!I77</f>
        <v>0</v>
      </c>
      <c r="J77" s="6">
        <f>RTM!J77+DAM!J77</f>
        <v>451</v>
      </c>
      <c r="K77" s="6">
        <f>RTM!K77+DAM!K77</f>
        <v>280</v>
      </c>
      <c r="L77" s="6">
        <f>RTM!L77+DAM!L77</f>
        <v>181.09</v>
      </c>
      <c r="M77" s="6">
        <f>RTM!M77+DAM!M77</f>
        <v>51</v>
      </c>
      <c r="N77" s="6">
        <f>RTM!N77+DAM!N77</f>
        <v>0</v>
      </c>
      <c r="O77" s="6">
        <f>RTM!O77+DAM!O77</f>
        <v>0</v>
      </c>
      <c r="P77" s="6">
        <f>RTM!P77+DAM!P77</f>
        <v>500</v>
      </c>
      <c r="Q77" s="6">
        <f>RTM!Q77+DAM!Q77</f>
        <v>80</v>
      </c>
      <c r="R77" s="6">
        <f>RTM!R77+DAM!R77</f>
        <v>0</v>
      </c>
      <c r="S77" s="6">
        <f>RTM!S77+DAM!S77</f>
        <v>347.7</v>
      </c>
      <c r="T77" s="6">
        <f>RTM!T77+DAM!T77</f>
        <v>0</v>
      </c>
      <c r="U77" s="6">
        <f>RTM!U77+DAM!U77</f>
        <v>608.92999999999995</v>
      </c>
      <c r="V77" s="6">
        <f>RTM!V77+DAM!V77</f>
        <v>0</v>
      </c>
      <c r="W77" s="6">
        <f>RTM!W77+DAM!W77</f>
        <v>0</v>
      </c>
      <c r="X77" s="6">
        <f>RTM!X77+DAM!X77</f>
        <v>156</v>
      </c>
      <c r="Y77" s="6">
        <f>RTM!Y77+DAM!Y77</f>
        <v>138.36000000000001</v>
      </c>
      <c r="Z77" s="6">
        <f>RTM!Z77+DAM!Z77</f>
        <v>0</v>
      </c>
      <c r="AA77" s="6">
        <f>RTM!AA77+DAM!AA77</f>
        <v>0</v>
      </c>
      <c r="AB77" s="6">
        <f>RTM!AB77+DAM!AB77</f>
        <v>35</v>
      </c>
      <c r="AC77" s="6">
        <f>RTM!AC77+DAM!AC77</f>
        <v>0</v>
      </c>
      <c r="AD77" s="6">
        <f>RTM!AD77+DAM!AD77</f>
        <v>0</v>
      </c>
      <c r="AE77" s="6">
        <f>RTM!AE77+DAM!AE77</f>
        <v>0</v>
      </c>
    </row>
    <row r="78" spans="1:31">
      <c r="A78" s="5" t="s">
        <v>78</v>
      </c>
      <c r="B78" s="6">
        <f>RTM!B78+DAM!B78</f>
        <v>750</v>
      </c>
      <c r="C78" s="6">
        <f>RTM!C78+DAM!C78</f>
        <v>400</v>
      </c>
      <c r="D78" s="6">
        <f>RTM!D78+DAM!D78</f>
        <v>800</v>
      </c>
      <c r="E78" s="6">
        <f>RTM!E78+DAM!E78</f>
        <v>1242.99</v>
      </c>
      <c r="F78" s="6">
        <f>RTM!F78+DAM!F78</f>
        <v>1013.51</v>
      </c>
      <c r="G78" s="6">
        <f>RTM!G78+DAM!G78</f>
        <v>1100</v>
      </c>
      <c r="H78" s="6">
        <f>RTM!H78+DAM!H78</f>
        <v>504.66</v>
      </c>
      <c r="I78" s="6">
        <f>RTM!I78+DAM!I78</f>
        <v>0</v>
      </c>
      <c r="J78" s="6">
        <f>RTM!J78+DAM!J78</f>
        <v>301</v>
      </c>
      <c r="K78" s="6">
        <f>RTM!K78+DAM!K78</f>
        <v>231.06</v>
      </c>
      <c r="L78" s="6">
        <f>RTM!L78+DAM!L78</f>
        <v>302.56</v>
      </c>
      <c r="M78" s="6">
        <f>RTM!M78+DAM!M78</f>
        <v>0.14000000000000001</v>
      </c>
      <c r="N78" s="6">
        <f>RTM!N78+DAM!N78</f>
        <v>0</v>
      </c>
      <c r="O78" s="6">
        <f>RTM!O78+DAM!O78</f>
        <v>0</v>
      </c>
      <c r="P78" s="6">
        <f>RTM!P78+DAM!P78</f>
        <v>342</v>
      </c>
      <c r="Q78" s="6">
        <f>RTM!Q78+DAM!Q78</f>
        <v>80</v>
      </c>
      <c r="R78" s="6">
        <f>RTM!R78+DAM!R78</f>
        <v>0</v>
      </c>
      <c r="S78" s="6">
        <f>RTM!S78+DAM!S78</f>
        <v>150</v>
      </c>
      <c r="T78" s="6">
        <f>RTM!T78+DAM!T78</f>
        <v>188.78</v>
      </c>
      <c r="U78" s="6">
        <f>RTM!U78+DAM!U78</f>
        <v>447</v>
      </c>
      <c r="V78" s="6">
        <f>RTM!V78+DAM!V78</f>
        <v>0</v>
      </c>
      <c r="W78" s="6">
        <f>RTM!W78+DAM!W78</f>
        <v>0</v>
      </c>
      <c r="X78" s="6">
        <f>RTM!X78+DAM!X78</f>
        <v>0</v>
      </c>
      <c r="Y78" s="6">
        <f>RTM!Y78+DAM!Y78</f>
        <v>56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  <c r="AD78" s="6">
        <f>RTM!AD78+DAM!AD78</f>
        <v>0</v>
      </c>
      <c r="AE78" s="6">
        <f>RTM!AE78+DAM!AE78</f>
        <v>0</v>
      </c>
    </row>
    <row r="79" spans="1:31">
      <c r="A79" s="5" t="s">
        <v>79</v>
      </c>
      <c r="B79" s="6">
        <f>RTM!B79+DAM!B79</f>
        <v>600</v>
      </c>
      <c r="C79" s="6">
        <f>RTM!C79+DAM!C79</f>
        <v>650</v>
      </c>
      <c r="D79" s="6">
        <f>RTM!D79+DAM!D79</f>
        <v>1050</v>
      </c>
      <c r="E79" s="6">
        <f>RTM!E79+DAM!E79</f>
        <v>1037.3699999999999</v>
      </c>
      <c r="F79" s="6">
        <f>RTM!F79+DAM!F79</f>
        <v>952.11</v>
      </c>
      <c r="G79" s="6">
        <f>RTM!G79+DAM!G79</f>
        <v>999.99</v>
      </c>
      <c r="H79" s="6">
        <f>RTM!H79+DAM!H79</f>
        <v>379.95</v>
      </c>
      <c r="I79" s="6">
        <f>RTM!I79+DAM!I79</f>
        <v>250</v>
      </c>
      <c r="J79" s="6">
        <f>RTM!J79+DAM!J79</f>
        <v>264.83999999999997</v>
      </c>
      <c r="K79" s="6">
        <f>RTM!K79+DAM!K79</f>
        <v>250</v>
      </c>
      <c r="L79" s="6">
        <f>RTM!L79+DAM!L79</f>
        <v>205.55</v>
      </c>
      <c r="M79" s="6">
        <f>RTM!M79+DAM!M79</f>
        <v>11.43</v>
      </c>
      <c r="N79" s="6">
        <f>RTM!N79+DAM!N79</f>
        <v>8.27</v>
      </c>
      <c r="O79" s="6">
        <f>RTM!O79+DAM!O79</f>
        <v>0</v>
      </c>
      <c r="P79" s="6">
        <f>RTM!P79+DAM!P79</f>
        <v>500.86</v>
      </c>
      <c r="Q79" s="6">
        <f>RTM!Q79+DAM!Q79</f>
        <v>330</v>
      </c>
      <c r="R79" s="6">
        <f>RTM!R79+DAM!R79</f>
        <v>0</v>
      </c>
      <c r="S79" s="6">
        <f>RTM!S79+DAM!S79</f>
        <v>0</v>
      </c>
      <c r="T79" s="6">
        <f>RTM!T79+DAM!T79</f>
        <v>730</v>
      </c>
      <c r="U79" s="6">
        <f>RTM!U79+DAM!U79</f>
        <v>556</v>
      </c>
      <c r="V79" s="6">
        <f>RTM!V79+DAM!V79</f>
        <v>0</v>
      </c>
      <c r="W79" s="6">
        <f>RTM!W79+DAM!W79</f>
        <v>0</v>
      </c>
      <c r="X79" s="6">
        <f>RTM!X79+DAM!X79</f>
        <v>84.65</v>
      </c>
      <c r="Y79" s="6">
        <f>RTM!Y79+DAM!Y79</f>
        <v>6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</row>
    <row r="80" spans="1:31">
      <c r="A80" s="5" t="s">
        <v>80</v>
      </c>
      <c r="B80" s="6">
        <f>RTM!B80+DAM!B80</f>
        <v>700</v>
      </c>
      <c r="C80" s="6">
        <f>RTM!C80+DAM!C80</f>
        <v>750</v>
      </c>
      <c r="D80" s="6">
        <f>RTM!D80+DAM!D80</f>
        <v>1050</v>
      </c>
      <c r="E80" s="6">
        <f>RTM!E80+DAM!E80</f>
        <v>987.38</v>
      </c>
      <c r="F80" s="6">
        <f>RTM!F80+DAM!F80</f>
        <v>902.12</v>
      </c>
      <c r="G80" s="6">
        <f>RTM!G80+DAM!G80</f>
        <v>950</v>
      </c>
      <c r="H80" s="6">
        <f>RTM!H80+DAM!H80</f>
        <v>348.12</v>
      </c>
      <c r="I80" s="6">
        <f>RTM!I80+DAM!I80</f>
        <v>0</v>
      </c>
      <c r="J80" s="6">
        <f>RTM!J80+DAM!J80</f>
        <v>383.55</v>
      </c>
      <c r="K80" s="6">
        <f>RTM!K80+DAM!K80</f>
        <v>250</v>
      </c>
      <c r="L80" s="6">
        <f>RTM!L80+DAM!L80</f>
        <v>240.39</v>
      </c>
      <c r="M80" s="6">
        <f>RTM!M80+DAM!M80</f>
        <v>87.66</v>
      </c>
      <c r="N80" s="6">
        <f>RTM!N80+DAM!N80</f>
        <v>47.51</v>
      </c>
      <c r="O80" s="6">
        <f>RTM!O80+DAM!O80</f>
        <v>0</v>
      </c>
      <c r="P80" s="6">
        <f>RTM!P80+DAM!P80</f>
        <v>700.92</v>
      </c>
      <c r="Q80" s="6">
        <f>RTM!Q80+DAM!Q80</f>
        <v>580</v>
      </c>
      <c r="R80" s="6">
        <f>RTM!R80+DAM!R80</f>
        <v>0</v>
      </c>
      <c r="S80" s="6">
        <f>RTM!S80+DAM!S80</f>
        <v>0</v>
      </c>
      <c r="T80" s="6">
        <f>RTM!T80+DAM!T80</f>
        <v>730</v>
      </c>
      <c r="U80" s="6">
        <f>RTM!U80+DAM!U80</f>
        <v>756</v>
      </c>
      <c r="V80" s="6">
        <f>RTM!V80+DAM!V80</f>
        <v>458.4</v>
      </c>
      <c r="W80" s="6">
        <f>RTM!W80+DAM!W80</f>
        <v>0</v>
      </c>
      <c r="X80" s="6">
        <f>RTM!X80+DAM!X80</f>
        <v>235.46</v>
      </c>
      <c r="Y80" s="6">
        <f>RTM!Y80+DAM!Y80</f>
        <v>50.12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</row>
    <row r="81" spans="1:31">
      <c r="A81" s="5" t="s">
        <v>81</v>
      </c>
      <c r="B81" s="6">
        <f>RTM!B81+DAM!B81</f>
        <v>750</v>
      </c>
      <c r="C81" s="6">
        <f>RTM!C81+DAM!C81</f>
        <v>800</v>
      </c>
      <c r="D81" s="6">
        <f>RTM!D81+DAM!D81</f>
        <v>1250</v>
      </c>
      <c r="E81" s="6">
        <f>RTM!E81+DAM!E81</f>
        <v>1024.1799999999998</v>
      </c>
      <c r="F81" s="6">
        <f>RTM!F81+DAM!F81</f>
        <v>1000</v>
      </c>
      <c r="G81" s="6">
        <f>RTM!G81+DAM!G81</f>
        <v>999.99</v>
      </c>
      <c r="H81" s="6">
        <f>RTM!H81+DAM!H81</f>
        <v>348.15</v>
      </c>
      <c r="I81" s="6">
        <f>RTM!I81+DAM!I81</f>
        <v>0</v>
      </c>
      <c r="J81" s="6">
        <f>RTM!J81+DAM!J81</f>
        <v>285.57</v>
      </c>
      <c r="K81" s="6">
        <f>RTM!K81+DAM!K81</f>
        <v>300</v>
      </c>
      <c r="L81" s="6">
        <f>RTM!L81+DAM!L81</f>
        <v>273.64</v>
      </c>
      <c r="M81" s="6">
        <f>RTM!M81+DAM!M81</f>
        <v>11.46</v>
      </c>
      <c r="N81" s="6">
        <f>RTM!N81+DAM!N81</f>
        <v>20.96</v>
      </c>
      <c r="O81" s="6">
        <f>RTM!O81+DAM!O81</f>
        <v>0</v>
      </c>
      <c r="P81" s="6">
        <f>RTM!P81+DAM!P81</f>
        <v>700.75</v>
      </c>
      <c r="Q81" s="6">
        <f>RTM!Q81+DAM!Q81</f>
        <v>630</v>
      </c>
      <c r="R81" s="6">
        <f>RTM!R81+DAM!R81</f>
        <v>0</v>
      </c>
      <c r="S81" s="6">
        <f>RTM!S81+DAM!S81</f>
        <v>100</v>
      </c>
      <c r="T81" s="6">
        <f>RTM!T81+DAM!T81</f>
        <v>730</v>
      </c>
      <c r="U81" s="6">
        <f>RTM!U81+DAM!U81</f>
        <v>806</v>
      </c>
      <c r="V81" s="6">
        <f>RTM!V81+DAM!V81</f>
        <v>592.66000000000008</v>
      </c>
      <c r="W81" s="6">
        <f>RTM!W81+DAM!W81</f>
        <v>0</v>
      </c>
      <c r="X81" s="6">
        <f>RTM!X81+DAM!X81</f>
        <v>119.88</v>
      </c>
      <c r="Y81" s="6">
        <f>RTM!Y81+DAM!Y81</f>
        <v>127.72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0</v>
      </c>
      <c r="AD81" s="6">
        <f>RTM!AD81+DAM!AD81</f>
        <v>0</v>
      </c>
      <c r="AE81" s="6">
        <f>RTM!AE81+DAM!AE81</f>
        <v>0</v>
      </c>
    </row>
    <row r="82" spans="1:31">
      <c r="A82" s="5" t="s">
        <v>82</v>
      </c>
      <c r="B82" s="6">
        <f>RTM!B82+DAM!B82</f>
        <v>800</v>
      </c>
      <c r="C82" s="6">
        <f>RTM!C82+DAM!C82</f>
        <v>850</v>
      </c>
      <c r="D82" s="6">
        <f>RTM!D82+DAM!D82</f>
        <v>1300</v>
      </c>
      <c r="E82" s="6">
        <f>RTM!E82+DAM!E82</f>
        <v>1043.01</v>
      </c>
      <c r="F82" s="6">
        <f>RTM!F82+DAM!F82</f>
        <v>980</v>
      </c>
      <c r="G82" s="6">
        <f>RTM!G82+DAM!G82</f>
        <v>1050</v>
      </c>
      <c r="H82" s="6">
        <f>RTM!H82+DAM!H82</f>
        <v>398.11</v>
      </c>
      <c r="I82" s="6">
        <f>RTM!I82+DAM!I82</f>
        <v>0</v>
      </c>
      <c r="J82" s="6">
        <f>RTM!J82+DAM!J82</f>
        <v>201</v>
      </c>
      <c r="K82" s="6">
        <f>RTM!K82+DAM!K82</f>
        <v>368.49</v>
      </c>
      <c r="L82" s="6">
        <f>RTM!L82+DAM!L82</f>
        <v>354.22</v>
      </c>
      <c r="M82" s="6">
        <f>RTM!M82+DAM!M82</f>
        <v>0.03</v>
      </c>
      <c r="N82" s="6">
        <f>RTM!N82+DAM!N82</f>
        <v>54.69</v>
      </c>
      <c r="O82" s="6">
        <f>RTM!O82+DAM!O82</f>
        <v>0</v>
      </c>
      <c r="P82" s="6">
        <f>RTM!P82+DAM!P82</f>
        <v>792</v>
      </c>
      <c r="Q82" s="6">
        <f>RTM!Q82+DAM!Q82</f>
        <v>680</v>
      </c>
      <c r="R82" s="6">
        <f>RTM!R82+DAM!R82</f>
        <v>0</v>
      </c>
      <c r="S82" s="6">
        <f>RTM!S82+DAM!S82</f>
        <v>100</v>
      </c>
      <c r="T82" s="6">
        <f>RTM!T82+DAM!T82</f>
        <v>780</v>
      </c>
      <c r="U82" s="6">
        <f>RTM!U82+DAM!U82</f>
        <v>906</v>
      </c>
      <c r="V82" s="6">
        <f>RTM!V82+DAM!V82</f>
        <v>707.91000000000008</v>
      </c>
      <c r="W82" s="6">
        <f>RTM!W82+DAM!W82</f>
        <v>0</v>
      </c>
      <c r="X82" s="6">
        <f>RTM!X82+DAM!X82</f>
        <v>69.27</v>
      </c>
      <c r="Y82" s="6">
        <f>RTM!Y82+DAM!Y82</f>
        <v>177.76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0</v>
      </c>
      <c r="AD82" s="6">
        <f>RTM!AD82+DAM!AD82</f>
        <v>0</v>
      </c>
      <c r="AE82" s="6">
        <f>RTM!AE82+DAM!AE82</f>
        <v>0</v>
      </c>
    </row>
    <row r="83" spans="1:31">
      <c r="A83" s="5" t="s">
        <v>83</v>
      </c>
      <c r="B83" s="6">
        <f>RTM!B83+DAM!B83</f>
        <v>708</v>
      </c>
      <c r="C83" s="6">
        <f>RTM!C83+DAM!C83</f>
        <v>850</v>
      </c>
      <c r="D83" s="6">
        <f>RTM!D83+DAM!D83</f>
        <v>1150</v>
      </c>
      <c r="E83" s="6">
        <f>RTM!E83+DAM!E83</f>
        <v>930</v>
      </c>
      <c r="F83" s="6">
        <f>RTM!F83+DAM!F83</f>
        <v>1031.0700000000002</v>
      </c>
      <c r="G83" s="6">
        <f>RTM!G83+DAM!G83</f>
        <v>950</v>
      </c>
      <c r="H83" s="6">
        <f>RTM!H83+DAM!H83</f>
        <v>493.9</v>
      </c>
      <c r="I83" s="6">
        <f>RTM!I83+DAM!I83</f>
        <v>0</v>
      </c>
      <c r="J83" s="6">
        <f>RTM!J83+DAM!J83</f>
        <v>151</v>
      </c>
      <c r="K83" s="6">
        <f>RTM!K83+DAM!K83</f>
        <v>380</v>
      </c>
      <c r="L83" s="6">
        <f>RTM!L83+DAM!L83</f>
        <v>459.3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708.68</v>
      </c>
      <c r="Q83" s="6">
        <f>RTM!Q83+DAM!Q83</f>
        <v>780</v>
      </c>
      <c r="R83" s="6">
        <f>RTM!R83+DAM!R83</f>
        <v>200</v>
      </c>
      <c r="S83" s="6">
        <f>RTM!S83+DAM!S83</f>
        <v>325</v>
      </c>
      <c r="T83" s="6">
        <f>RTM!T83+DAM!T83</f>
        <v>780</v>
      </c>
      <c r="U83" s="6">
        <f>RTM!U83+DAM!U83</f>
        <v>999.33</v>
      </c>
      <c r="V83" s="6">
        <f>RTM!V83+DAM!V83</f>
        <v>376</v>
      </c>
      <c r="W83" s="6">
        <f>RTM!W83+DAM!W83</f>
        <v>0</v>
      </c>
      <c r="X83" s="6">
        <f>RTM!X83+DAM!X83</f>
        <v>6</v>
      </c>
      <c r="Y83" s="6">
        <f>RTM!Y83+DAM!Y83</f>
        <v>275.27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0</v>
      </c>
      <c r="AD83" s="6">
        <f>RTM!AD83+DAM!AD83</f>
        <v>0</v>
      </c>
      <c r="AE83" s="6">
        <f>RTM!AE83+DAM!AE83</f>
        <v>0</v>
      </c>
    </row>
    <row r="84" spans="1:31">
      <c r="A84" s="5" t="s">
        <v>84</v>
      </c>
      <c r="B84" s="6">
        <f>RTM!B84+DAM!B84</f>
        <v>708</v>
      </c>
      <c r="C84" s="6">
        <f>RTM!C84+DAM!C84</f>
        <v>850</v>
      </c>
      <c r="D84" s="6">
        <f>RTM!D84+DAM!D84</f>
        <v>1097.83</v>
      </c>
      <c r="E84" s="6">
        <f>RTM!E84+DAM!E84</f>
        <v>930</v>
      </c>
      <c r="F84" s="6">
        <f>RTM!F84+DAM!F84</f>
        <v>1065.9099999999999</v>
      </c>
      <c r="G84" s="6">
        <f>RTM!G84+DAM!G84</f>
        <v>800</v>
      </c>
      <c r="H84" s="6">
        <f>RTM!H84+DAM!H84</f>
        <v>398.05</v>
      </c>
      <c r="I84" s="6">
        <f>RTM!I84+DAM!I84</f>
        <v>0</v>
      </c>
      <c r="J84" s="6">
        <f>RTM!J84+DAM!J84</f>
        <v>151</v>
      </c>
      <c r="K84" s="6">
        <f>RTM!K84+DAM!K84</f>
        <v>430</v>
      </c>
      <c r="L84" s="6">
        <f>RTM!L84+DAM!L84</f>
        <v>604.04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717.71</v>
      </c>
      <c r="Q84" s="6">
        <f>RTM!Q84+DAM!Q84</f>
        <v>780</v>
      </c>
      <c r="R84" s="6">
        <f>RTM!R84+DAM!R84</f>
        <v>100</v>
      </c>
      <c r="S84" s="6">
        <f>RTM!S84+DAM!S84</f>
        <v>350</v>
      </c>
      <c r="T84" s="6">
        <f>RTM!T84+DAM!T84</f>
        <v>830</v>
      </c>
      <c r="U84" s="6">
        <f>RTM!U84+DAM!U84</f>
        <v>1026.6400000000001</v>
      </c>
      <c r="V84" s="6">
        <f>RTM!V84+DAM!V84</f>
        <v>376</v>
      </c>
      <c r="W84" s="6">
        <f>RTM!W84+DAM!W84</f>
        <v>0</v>
      </c>
      <c r="X84" s="6">
        <f>RTM!X84+DAM!X84</f>
        <v>15.89</v>
      </c>
      <c r="Y84" s="6">
        <f>RTM!Y84+DAM!Y84</f>
        <v>325.33999999999997</v>
      </c>
      <c r="Z84" s="6">
        <f>RTM!Z84+DAM!Z84</f>
        <v>0</v>
      </c>
      <c r="AA84" s="6">
        <f>RTM!AA84+DAM!AA84</f>
        <v>0</v>
      </c>
      <c r="AB84" s="6">
        <f>RTM!AB84+DAM!AB84</f>
        <v>0</v>
      </c>
      <c r="AC84" s="6">
        <f>RTM!AC84+DAM!AC84</f>
        <v>0</v>
      </c>
      <c r="AD84" s="6">
        <f>RTM!AD84+DAM!AD84</f>
        <v>0</v>
      </c>
      <c r="AE84" s="6">
        <f>RTM!AE84+DAM!AE84</f>
        <v>0</v>
      </c>
    </row>
    <row r="85" spans="1:31">
      <c r="A85" s="5" t="s">
        <v>85</v>
      </c>
      <c r="B85" s="6">
        <f>RTM!B85+DAM!B85</f>
        <v>658</v>
      </c>
      <c r="C85" s="6">
        <f>RTM!C85+DAM!C85</f>
        <v>500</v>
      </c>
      <c r="D85" s="6">
        <f>RTM!D85+DAM!D85</f>
        <v>650</v>
      </c>
      <c r="E85" s="6">
        <f>RTM!E85+DAM!E85</f>
        <v>730</v>
      </c>
      <c r="F85" s="6">
        <f>RTM!F85+DAM!F85</f>
        <v>606.12</v>
      </c>
      <c r="G85" s="6">
        <f>RTM!G85+DAM!G85</f>
        <v>600</v>
      </c>
      <c r="H85" s="6">
        <f>RTM!H85+DAM!H85</f>
        <v>248.13</v>
      </c>
      <c r="I85" s="6">
        <f>RTM!I85+DAM!I85</f>
        <v>0</v>
      </c>
      <c r="J85" s="6">
        <f>RTM!J85+DAM!J85</f>
        <v>1</v>
      </c>
      <c r="K85" s="6">
        <f>RTM!K85+DAM!K85</f>
        <v>280</v>
      </c>
      <c r="L85" s="6">
        <f>RTM!L85+DAM!L85</f>
        <v>517.62</v>
      </c>
      <c r="M85" s="6">
        <f>RTM!M85+DAM!M85</f>
        <v>0.55000000000000004</v>
      </c>
      <c r="N85" s="6">
        <f>RTM!N85+DAM!N85</f>
        <v>104.68</v>
      </c>
      <c r="O85" s="6">
        <f>RTM!O85+DAM!O85</f>
        <v>89.54</v>
      </c>
      <c r="P85" s="6">
        <f>RTM!P85+DAM!P85</f>
        <v>577.24</v>
      </c>
      <c r="Q85" s="6">
        <f>RTM!Q85+DAM!Q85</f>
        <v>730</v>
      </c>
      <c r="R85" s="6">
        <f>RTM!R85+DAM!R85</f>
        <v>0</v>
      </c>
      <c r="S85" s="6">
        <f>RTM!S85+DAM!S85</f>
        <v>450</v>
      </c>
      <c r="T85" s="6">
        <f>RTM!T85+DAM!T85</f>
        <v>680</v>
      </c>
      <c r="U85" s="6">
        <f>RTM!U85+DAM!U85</f>
        <v>606.49</v>
      </c>
      <c r="V85" s="6">
        <f>RTM!V85+DAM!V85</f>
        <v>372</v>
      </c>
      <c r="W85" s="6">
        <f>RTM!W85+DAM!W85</f>
        <v>0</v>
      </c>
      <c r="X85" s="6">
        <f>RTM!X85+DAM!X85</f>
        <v>64.040000000000006</v>
      </c>
      <c r="Y85" s="6">
        <f>RTM!Y85+DAM!Y85</f>
        <v>435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0</v>
      </c>
      <c r="AD85" s="6">
        <f>RTM!AD85+DAM!AD85</f>
        <v>0</v>
      </c>
      <c r="AE85" s="6">
        <f>RTM!AE85+DAM!AE85</f>
        <v>0</v>
      </c>
    </row>
    <row r="86" spans="1:31">
      <c r="A86" s="5" t="s">
        <v>86</v>
      </c>
      <c r="B86" s="6">
        <f>RTM!B86+DAM!B86</f>
        <v>608.01</v>
      </c>
      <c r="C86" s="6">
        <f>RTM!C86+DAM!C86</f>
        <v>400</v>
      </c>
      <c r="D86" s="6">
        <f>RTM!D86+DAM!D86</f>
        <v>716.26</v>
      </c>
      <c r="E86" s="6">
        <f>RTM!E86+DAM!E86</f>
        <v>580</v>
      </c>
      <c r="F86" s="6">
        <f>RTM!F86+DAM!F86</f>
        <v>530</v>
      </c>
      <c r="G86" s="6">
        <f>RTM!G86+DAM!G86</f>
        <v>650</v>
      </c>
      <c r="H86" s="6">
        <f>RTM!H86+DAM!H86</f>
        <v>148.16</v>
      </c>
      <c r="I86" s="6">
        <f>RTM!I86+DAM!I86</f>
        <v>0</v>
      </c>
      <c r="J86" s="6">
        <f>RTM!J86+DAM!J86</f>
        <v>0</v>
      </c>
      <c r="K86" s="6">
        <f>RTM!K86+DAM!K86</f>
        <v>130</v>
      </c>
      <c r="L86" s="6">
        <f>RTM!L86+DAM!L86</f>
        <v>465.35</v>
      </c>
      <c r="M86" s="6">
        <f>RTM!M86+DAM!M86</f>
        <v>0.55000000000000004</v>
      </c>
      <c r="N86" s="6">
        <f>RTM!N86+DAM!N86</f>
        <v>54.88</v>
      </c>
      <c r="O86" s="6">
        <f>RTM!O86+DAM!O86</f>
        <v>67</v>
      </c>
      <c r="P86" s="6">
        <f>RTM!P86+DAM!P86</f>
        <v>527.77</v>
      </c>
      <c r="Q86" s="6">
        <f>RTM!Q86+DAM!Q86</f>
        <v>730</v>
      </c>
      <c r="R86" s="6">
        <f>RTM!R86+DAM!R86</f>
        <v>0</v>
      </c>
      <c r="S86" s="6">
        <f>RTM!S86+DAM!S86</f>
        <v>350</v>
      </c>
      <c r="T86" s="6">
        <f>RTM!T86+DAM!T86</f>
        <v>630</v>
      </c>
      <c r="U86" s="6">
        <f>RTM!U86+DAM!U86</f>
        <v>735</v>
      </c>
      <c r="V86" s="6">
        <f>RTM!V86+DAM!V86</f>
        <v>222</v>
      </c>
      <c r="W86" s="6">
        <f>RTM!W86+DAM!W86</f>
        <v>0</v>
      </c>
      <c r="X86" s="6">
        <f>RTM!X86+DAM!X86</f>
        <v>0</v>
      </c>
      <c r="Y86" s="6">
        <f>RTM!Y86+DAM!Y86</f>
        <v>549.99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0</v>
      </c>
      <c r="AD86" s="6">
        <f>RTM!AD86+DAM!AD86</f>
        <v>0</v>
      </c>
      <c r="AE86" s="6">
        <f>RTM!AE86+DAM!AE86</f>
        <v>0</v>
      </c>
    </row>
    <row r="87" spans="1:31">
      <c r="A87" s="5" t="s">
        <v>87</v>
      </c>
      <c r="B87" s="6">
        <f>RTM!B87+DAM!B87</f>
        <v>568.84</v>
      </c>
      <c r="C87" s="6">
        <f>RTM!C87+DAM!C87</f>
        <v>300</v>
      </c>
      <c r="D87" s="6">
        <f>RTM!D87+DAM!D87</f>
        <v>550</v>
      </c>
      <c r="E87" s="6">
        <f>RTM!E87+DAM!E87</f>
        <v>593.01</v>
      </c>
      <c r="F87" s="6">
        <f>RTM!F87+DAM!F87</f>
        <v>600</v>
      </c>
      <c r="G87" s="6">
        <f>RTM!G87+DAM!G87</f>
        <v>750</v>
      </c>
      <c r="H87" s="6">
        <f>RTM!H87+DAM!H87</f>
        <v>89.08</v>
      </c>
      <c r="I87" s="6">
        <f>RTM!I87+DAM!I87</f>
        <v>0</v>
      </c>
      <c r="J87" s="6">
        <f>RTM!J87+DAM!J87</f>
        <v>0</v>
      </c>
      <c r="K87" s="6">
        <f>RTM!K87+DAM!K87</f>
        <v>115.47</v>
      </c>
      <c r="L87" s="6">
        <f>RTM!L87+DAM!L87</f>
        <v>534.54</v>
      </c>
      <c r="M87" s="6">
        <f>RTM!M87+DAM!M87</f>
        <v>29.95</v>
      </c>
      <c r="N87" s="6">
        <f>RTM!N87+DAM!N87</f>
        <v>79.37</v>
      </c>
      <c r="O87" s="6">
        <f>RTM!O87+DAM!O87</f>
        <v>67</v>
      </c>
      <c r="P87" s="6">
        <f>RTM!P87+DAM!P87</f>
        <v>591.96</v>
      </c>
      <c r="Q87" s="6">
        <f>RTM!Q87+DAM!Q87</f>
        <v>630</v>
      </c>
      <c r="R87" s="6">
        <f>RTM!R87+DAM!R87</f>
        <v>0</v>
      </c>
      <c r="S87" s="6">
        <f>RTM!S87+DAM!S87</f>
        <v>100</v>
      </c>
      <c r="T87" s="6">
        <f>RTM!T87+DAM!T87</f>
        <v>580</v>
      </c>
      <c r="U87" s="6">
        <f>RTM!U87+DAM!U87</f>
        <v>850</v>
      </c>
      <c r="V87" s="6">
        <f>RTM!V87+DAM!V87</f>
        <v>222</v>
      </c>
      <c r="W87" s="6">
        <f>RTM!W87+DAM!W87</f>
        <v>0</v>
      </c>
      <c r="X87" s="6">
        <f>RTM!X87+DAM!X87</f>
        <v>100</v>
      </c>
      <c r="Y87" s="6">
        <f>RTM!Y87+DAM!Y87</f>
        <v>549.99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0</v>
      </c>
    </row>
    <row r="88" spans="1:31">
      <c r="A88" s="5" t="s">
        <v>88</v>
      </c>
      <c r="B88" s="6">
        <f>RTM!B88+DAM!B88</f>
        <v>650</v>
      </c>
      <c r="C88" s="6">
        <f>RTM!C88+DAM!C88</f>
        <v>250</v>
      </c>
      <c r="D88" s="6">
        <f>RTM!D88+DAM!D88</f>
        <v>500</v>
      </c>
      <c r="E88" s="6">
        <f>RTM!E88+DAM!E88</f>
        <v>474.18</v>
      </c>
      <c r="F88" s="6">
        <f>RTM!F88+DAM!F88</f>
        <v>500</v>
      </c>
      <c r="G88" s="6">
        <f>RTM!G88+DAM!G88</f>
        <v>800</v>
      </c>
      <c r="H88" s="6">
        <f>RTM!H88+DAM!H88</f>
        <v>81.45</v>
      </c>
      <c r="I88" s="6">
        <f>RTM!I88+DAM!I88</f>
        <v>0</v>
      </c>
      <c r="J88" s="6">
        <f>RTM!J88+DAM!J88</f>
        <v>0</v>
      </c>
      <c r="K88" s="6">
        <f>RTM!K88+DAM!K88</f>
        <v>100</v>
      </c>
      <c r="L88" s="6">
        <f>RTM!L88+DAM!L88</f>
        <v>490.41</v>
      </c>
      <c r="M88" s="6">
        <f>RTM!M88+DAM!M88</f>
        <v>30</v>
      </c>
      <c r="N88" s="6">
        <f>RTM!N88+DAM!N88</f>
        <v>60.75</v>
      </c>
      <c r="O88" s="6">
        <f>RTM!O88+DAM!O88</f>
        <v>17</v>
      </c>
      <c r="P88" s="6">
        <f>RTM!P88+DAM!P88</f>
        <v>542</v>
      </c>
      <c r="Q88" s="6">
        <f>RTM!Q88+DAM!Q88</f>
        <v>480</v>
      </c>
      <c r="R88" s="6">
        <f>RTM!R88+DAM!R88</f>
        <v>0</v>
      </c>
      <c r="S88" s="6">
        <f>RTM!S88+DAM!S88</f>
        <v>50</v>
      </c>
      <c r="T88" s="6">
        <f>RTM!T88+DAM!T88</f>
        <v>530</v>
      </c>
      <c r="U88" s="6">
        <f>RTM!U88+DAM!U88</f>
        <v>800</v>
      </c>
      <c r="V88" s="6">
        <f>RTM!V88+DAM!V88</f>
        <v>406</v>
      </c>
      <c r="W88" s="6">
        <f>RTM!W88+DAM!W88</f>
        <v>0</v>
      </c>
      <c r="X88" s="6">
        <f>RTM!X88+DAM!X88</f>
        <v>0</v>
      </c>
      <c r="Y88" s="6">
        <f>RTM!Y88+DAM!Y88</f>
        <v>500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0</v>
      </c>
    </row>
    <row r="89" spans="1:31">
      <c r="A89" s="5" t="s">
        <v>89</v>
      </c>
      <c r="B89" s="6">
        <f>RTM!B89+DAM!B89</f>
        <v>450</v>
      </c>
      <c r="C89" s="6">
        <f>RTM!C89+DAM!C89</f>
        <v>250</v>
      </c>
      <c r="D89" s="6">
        <f>RTM!D89+DAM!D89</f>
        <v>400</v>
      </c>
      <c r="E89" s="6">
        <f>RTM!E89+DAM!E89</f>
        <v>350</v>
      </c>
      <c r="F89" s="6">
        <f>RTM!F89+DAM!F89</f>
        <v>400</v>
      </c>
      <c r="G89" s="6">
        <f>RTM!G89+DAM!G89</f>
        <v>650</v>
      </c>
      <c r="H89" s="6">
        <f>RTM!H89+DAM!H89</f>
        <v>1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440.44</v>
      </c>
      <c r="M89" s="6">
        <f>RTM!M89+DAM!M89</f>
        <v>0</v>
      </c>
      <c r="N89" s="6">
        <f>RTM!N89+DAM!N89</f>
        <v>2.2000000000000002</v>
      </c>
      <c r="O89" s="6">
        <f>RTM!O89+DAM!O89</f>
        <v>0</v>
      </c>
      <c r="P89" s="6">
        <f>RTM!P89+DAM!P89</f>
        <v>454.28</v>
      </c>
      <c r="Q89" s="6">
        <f>RTM!Q89+DAM!Q89</f>
        <v>330</v>
      </c>
      <c r="R89" s="6">
        <f>RTM!R89+DAM!R89</f>
        <v>0</v>
      </c>
      <c r="S89" s="6">
        <f>RTM!S89+DAM!S89</f>
        <v>0</v>
      </c>
      <c r="T89" s="6">
        <f>RTM!T89+DAM!T89</f>
        <v>730</v>
      </c>
      <c r="U89" s="6">
        <f>RTM!U89+DAM!U89</f>
        <v>700</v>
      </c>
      <c r="V89" s="6">
        <f>RTM!V89+DAM!V89</f>
        <v>744.36</v>
      </c>
      <c r="W89" s="6">
        <f>RTM!W89+DAM!W89</f>
        <v>0</v>
      </c>
      <c r="X89" s="6">
        <f>RTM!X89+DAM!X89</f>
        <v>0</v>
      </c>
      <c r="Y89" s="6">
        <f>RTM!Y89+DAM!Y89</f>
        <v>450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0</v>
      </c>
    </row>
    <row r="90" spans="1:31">
      <c r="A90" s="5" t="s">
        <v>90</v>
      </c>
      <c r="B90" s="6">
        <f>RTM!B90+DAM!B90</f>
        <v>400</v>
      </c>
      <c r="C90" s="6">
        <f>RTM!C90+DAM!C90</f>
        <v>200</v>
      </c>
      <c r="D90" s="6">
        <f>RTM!D90+DAM!D90</f>
        <v>350</v>
      </c>
      <c r="E90" s="6">
        <f>RTM!E90+DAM!E90</f>
        <v>250</v>
      </c>
      <c r="F90" s="6">
        <f>RTM!F90+DAM!F90</f>
        <v>250</v>
      </c>
      <c r="G90" s="6">
        <f>RTM!G90+DAM!G90</f>
        <v>600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409.23</v>
      </c>
      <c r="M90" s="6">
        <f>RTM!M90+DAM!M90</f>
        <v>0</v>
      </c>
      <c r="N90" s="6">
        <f>RTM!N90+DAM!N90</f>
        <v>0</v>
      </c>
      <c r="O90" s="6">
        <f>RTM!O90+DAM!O90</f>
        <v>0</v>
      </c>
      <c r="P90" s="6">
        <f>RTM!P90+DAM!P90</f>
        <v>368.01</v>
      </c>
      <c r="Q90" s="6">
        <f>RTM!Q90+DAM!Q90</f>
        <v>230</v>
      </c>
      <c r="R90" s="6">
        <f>RTM!R90+DAM!R90</f>
        <v>0</v>
      </c>
      <c r="S90" s="6">
        <f>RTM!S90+DAM!S90</f>
        <v>0</v>
      </c>
      <c r="T90" s="6">
        <f>RTM!T90+DAM!T90</f>
        <v>680</v>
      </c>
      <c r="U90" s="6">
        <f>RTM!U90+DAM!U90</f>
        <v>650</v>
      </c>
      <c r="V90" s="6">
        <f>RTM!V90+DAM!V90</f>
        <v>700.65</v>
      </c>
      <c r="W90" s="6">
        <f>RTM!W90+DAM!W90</f>
        <v>0</v>
      </c>
      <c r="X90" s="6">
        <f>RTM!X90+DAM!X90</f>
        <v>0</v>
      </c>
      <c r="Y90" s="6">
        <f>RTM!Y90+DAM!Y90</f>
        <v>450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0</v>
      </c>
    </row>
    <row r="91" spans="1:31">
      <c r="A91" s="5" t="s">
        <v>91</v>
      </c>
      <c r="B91" s="6">
        <f>RTM!B91+DAM!B91</f>
        <v>400</v>
      </c>
      <c r="C91" s="6">
        <f>RTM!C91+DAM!C91</f>
        <v>200</v>
      </c>
      <c r="D91" s="6">
        <f>RTM!D91+DAM!D91</f>
        <v>550</v>
      </c>
      <c r="E91" s="6">
        <f>RTM!E91+DAM!E91</f>
        <v>400</v>
      </c>
      <c r="F91" s="6">
        <f>RTM!F91+DAM!F91</f>
        <v>300</v>
      </c>
      <c r="G91" s="6">
        <f>RTM!G91+DAM!G91</f>
        <v>600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321.52999999999997</v>
      </c>
      <c r="M91" s="6">
        <f>RTM!M91+DAM!M91</f>
        <v>0</v>
      </c>
      <c r="N91" s="6">
        <f>RTM!N91+DAM!N91</f>
        <v>0</v>
      </c>
      <c r="O91" s="6">
        <f>RTM!O91+DAM!O91</f>
        <v>0</v>
      </c>
      <c r="P91" s="6">
        <f>RTM!P91+DAM!P91</f>
        <v>442</v>
      </c>
      <c r="Q91" s="6">
        <f>RTM!Q91+DAM!Q91</f>
        <v>280</v>
      </c>
      <c r="R91" s="6">
        <f>RTM!R91+DAM!R91</f>
        <v>0</v>
      </c>
      <c r="S91" s="6">
        <f>RTM!S91+DAM!S91</f>
        <v>0</v>
      </c>
      <c r="T91" s="6">
        <f>RTM!T91+DAM!T91</f>
        <v>630</v>
      </c>
      <c r="U91" s="6">
        <f>RTM!U91+DAM!U91</f>
        <v>700</v>
      </c>
      <c r="V91" s="6">
        <f>RTM!V91+DAM!V91</f>
        <v>661.77</v>
      </c>
      <c r="W91" s="6">
        <f>RTM!W91+DAM!W91</f>
        <v>0</v>
      </c>
      <c r="X91" s="6">
        <f>RTM!X91+DAM!X91</f>
        <v>0</v>
      </c>
      <c r="Y91" s="6">
        <f>RTM!Y91+DAM!Y91</f>
        <v>450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0</v>
      </c>
    </row>
    <row r="92" spans="1:31">
      <c r="A92" s="5" t="s">
        <v>92</v>
      </c>
      <c r="B92" s="6">
        <f>RTM!B92+DAM!B92</f>
        <v>399.99</v>
      </c>
      <c r="C92" s="6">
        <f>RTM!C92+DAM!C92</f>
        <v>250</v>
      </c>
      <c r="D92" s="6">
        <f>RTM!D92+DAM!D92</f>
        <v>600</v>
      </c>
      <c r="E92" s="6">
        <f>RTM!E92+DAM!E92</f>
        <v>500.52</v>
      </c>
      <c r="F92" s="6">
        <f>RTM!F92+DAM!F92</f>
        <v>250</v>
      </c>
      <c r="G92" s="6">
        <f>RTM!G92+DAM!G92</f>
        <v>550</v>
      </c>
      <c r="H92" s="6">
        <f>RTM!H92+DAM!H92</f>
        <v>1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240.44</v>
      </c>
      <c r="M92" s="6">
        <f>RTM!M92+DAM!M92</f>
        <v>0</v>
      </c>
      <c r="N92" s="6">
        <f>RTM!N92+DAM!N92</f>
        <v>0</v>
      </c>
      <c r="O92" s="6">
        <f>RTM!O92+DAM!O92</f>
        <v>0</v>
      </c>
      <c r="P92" s="6">
        <f>RTM!P92+DAM!P92</f>
        <v>511.51</v>
      </c>
      <c r="Q92" s="6">
        <f>RTM!Q92+DAM!Q92</f>
        <v>230</v>
      </c>
      <c r="R92" s="6">
        <f>RTM!R92+DAM!R92</f>
        <v>0</v>
      </c>
      <c r="S92" s="6">
        <f>RTM!S92+DAM!S92</f>
        <v>0</v>
      </c>
      <c r="T92" s="6">
        <f>RTM!T92+DAM!T92</f>
        <v>630</v>
      </c>
      <c r="U92" s="6">
        <f>RTM!U92+DAM!U92</f>
        <v>600</v>
      </c>
      <c r="V92" s="6">
        <f>RTM!V92+DAM!V92</f>
        <v>750</v>
      </c>
      <c r="W92" s="6">
        <f>RTM!W92+DAM!W92</f>
        <v>0</v>
      </c>
      <c r="X92" s="6">
        <f>RTM!X92+DAM!X92</f>
        <v>0</v>
      </c>
      <c r="Y92" s="6">
        <f>RTM!Y92+DAM!Y92</f>
        <v>400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</row>
    <row r="93" spans="1:31">
      <c r="A93" s="5" t="s">
        <v>93</v>
      </c>
      <c r="B93" s="6">
        <f>RTM!B93+DAM!B93</f>
        <v>0</v>
      </c>
      <c r="C93" s="6">
        <f>RTM!C93+DAM!C93</f>
        <v>200</v>
      </c>
      <c r="D93" s="6">
        <f>RTM!D93+DAM!D93</f>
        <v>300</v>
      </c>
      <c r="E93" s="6">
        <f>RTM!E93+DAM!E93</f>
        <v>332.77</v>
      </c>
      <c r="F93" s="6">
        <f>RTM!F93+DAM!F93</f>
        <v>0</v>
      </c>
      <c r="G93" s="6">
        <f>RTM!G93+DAM!G93</f>
        <v>50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31.03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250.65</v>
      </c>
      <c r="Q93" s="6">
        <f>RTM!Q93+DAM!Q93</f>
        <v>0</v>
      </c>
      <c r="R93" s="6">
        <f>RTM!R93+DAM!R93</f>
        <v>0</v>
      </c>
      <c r="S93" s="6">
        <f>RTM!S93+DAM!S93</f>
        <v>0</v>
      </c>
      <c r="T93" s="6">
        <f>RTM!T93+DAM!T93</f>
        <v>480</v>
      </c>
      <c r="U93" s="6">
        <f>RTM!U93+DAM!U93</f>
        <v>550</v>
      </c>
      <c r="V93" s="6">
        <f>RTM!V93+DAM!V93</f>
        <v>450</v>
      </c>
      <c r="W93" s="6">
        <f>RTM!W93+DAM!W93</f>
        <v>0</v>
      </c>
      <c r="X93" s="6">
        <f>RTM!X93+DAM!X93</f>
        <v>0</v>
      </c>
      <c r="Y93" s="6">
        <f>RTM!Y93+DAM!Y93</f>
        <v>200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</row>
    <row r="94" spans="1:31">
      <c r="A94" s="5" t="s">
        <v>94</v>
      </c>
      <c r="B94" s="6">
        <f>RTM!B94+DAM!B94</f>
        <v>0</v>
      </c>
      <c r="C94" s="6">
        <f>RTM!C94+DAM!C94</f>
        <v>300</v>
      </c>
      <c r="D94" s="6">
        <f>RTM!D94+DAM!D94</f>
        <v>250</v>
      </c>
      <c r="E94" s="6">
        <f>RTM!E94+DAM!E94</f>
        <v>150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51</v>
      </c>
      <c r="Q94" s="6">
        <f>RTM!Q94+DAM!Q94</f>
        <v>0</v>
      </c>
      <c r="R94" s="6">
        <f>RTM!R94+DAM!R94</f>
        <v>0</v>
      </c>
      <c r="S94" s="6">
        <f>RTM!S94+DAM!S94</f>
        <v>0</v>
      </c>
      <c r="T94" s="6">
        <f>RTM!T94+DAM!T94</f>
        <v>280</v>
      </c>
      <c r="U94" s="6">
        <f>RTM!U94+DAM!U94</f>
        <v>400</v>
      </c>
      <c r="V94" s="6">
        <f>RTM!V94+DAM!V94</f>
        <v>200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</row>
    <row r="95" spans="1:31">
      <c r="A95" s="5" t="s">
        <v>95</v>
      </c>
      <c r="B95" s="6">
        <f>RTM!B95+DAM!B95</f>
        <v>0</v>
      </c>
      <c r="C95" s="6">
        <f>RTM!C95+DAM!C95</f>
        <v>0</v>
      </c>
      <c r="D95" s="6">
        <f>RTM!D95+DAM!D95</f>
        <v>300</v>
      </c>
      <c r="E95" s="6">
        <f>RTM!E95+DAM!E95</f>
        <v>100</v>
      </c>
      <c r="F95" s="6">
        <f>RTM!F95+DAM!F95</f>
        <v>0</v>
      </c>
      <c r="G95" s="6">
        <f>RTM!G95+DAM!G95</f>
        <v>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1</v>
      </c>
      <c r="Q95" s="6">
        <f>RTM!Q95+DAM!Q95</f>
        <v>0</v>
      </c>
      <c r="R95" s="6">
        <f>RTM!R95+DAM!R95</f>
        <v>0</v>
      </c>
      <c r="S95" s="6">
        <f>RTM!S95+DAM!S95</f>
        <v>0</v>
      </c>
      <c r="T95" s="6">
        <f>RTM!T95+DAM!T95</f>
        <v>0</v>
      </c>
      <c r="U95" s="6">
        <f>RTM!U95+DAM!U95</f>
        <v>750</v>
      </c>
      <c r="V95" s="6">
        <f>RTM!V95+DAM!V95</f>
        <v>100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</row>
    <row r="96" spans="1:31">
      <c r="A96" s="5" t="s">
        <v>96</v>
      </c>
      <c r="B96" s="6">
        <f>RTM!B96+DAM!B96</f>
        <v>0</v>
      </c>
      <c r="C96" s="6">
        <f>RTM!C96+DAM!C96</f>
        <v>0</v>
      </c>
      <c r="D96" s="6">
        <f>RTM!D96+DAM!D96</f>
        <v>200</v>
      </c>
      <c r="E96" s="6">
        <f>RTM!E96+DAM!E96</f>
        <v>0</v>
      </c>
      <c r="F96" s="6">
        <f>RTM!F96+DAM!F96</f>
        <v>0</v>
      </c>
      <c r="G96" s="6">
        <f>RTM!G96+DAM!G96</f>
        <v>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0</v>
      </c>
      <c r="R96" s="6">
        <f>RTM!R96+DAM!R96</f>
        <v>0</v>
      </c>
      <c r="S96" s="6">
        <f>RTM!S96+DAM!S96</f>
        <v>0</v>
      </c>
      <c r="T96" s="6">
        <f>RTM!T96+DAM!T96</f>
        <v>0</v>
      </c>
      <c r="U96" s="6">
        <f>RTM!U96+DAM!U96</f>
        <v>650</v>
      </c>
      <c r="V96" s="6">
        <f>RTM!V96+DAM!V96</f>
        <v>50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</row>
    <row r="97" spans="1:32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150</v>
      </c>
      <c r="E97" s="6">
        <f>RTM!E97+DAM!E97</f>
        <v>0</v>
      </c>
      <c r="F97" s="6">
        <f>RTM!F97+DAM!F97</f>
        <v>0</v>
      </c>
      <c r="G97" s="6">
        <f>RTM!G97+DAM!G97</f>
        <v>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0</v>
      </c>
      <c r="P97" s="6">
        <f>RTM!P97+DAM!P97</f>
        <v>0</v>
      </c>
      <c r="Q97" s="6">
        <f>RTM!Q97+DAM!Q97</f>
        <v>0</v>
      </c>
      <c r="R97" s="6">
        <f>RTM!R97+DAM!R97</f>
        <v>0</v>
      </c>
      <c r="S97" s="6">
        <f>RTM!S97+DAM!S97</f>
        <v>0</v>
      </c>
      <c r="T97" s="6">
        <f>RTM!T97+DAM!T97</f>
        <v>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0</v>
      </c>
      <c r="AA97" s="6">
        <f>RTM!AA97+DAM!AA97</f>
        <v>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0</v>
      </c>
    </row>
    <row r="98" spans="1:32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32.44</v>
      </c>
      <c r="E98" s="6">
        <f>RTM!E98+DAM!E98</f>
        <v>0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0</v>
      </c>
      <c r="P98" s="6">
        <f>RTM!P98+DAM!P98</f>
        <v>0</v>
      </c>
      <c r="Q98" s="6">
        <f>RTM!Q98+DAM!Q98</f>
        <v>0</v>
      </c>
      <c r="R98" s="6">
        <f>RTM!R98+DAM!R98</f>
        <v>0</v>
      </c>
      <c r="S98" s="6">
        <f>RTM!S98+DAM!S98</f>
        <v>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0</v>
      </c>
      <c r="AA98" s="6">
        <f>RTM!AA98+DAM!AA98</f>
        <v>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0</v>
      </c>
    </row>
    <row r="99" spans="1:32">
      <c r="A99" s="9" t="s">
        <v>99</v>
      </c>
      <c r="B99" s="10">
        <f>SUM(B3:B98)</f>
        <v>9946.85</v>
      </c>
      <c r="C99" s="10">
        <f t="shared" ref="C99:AE99" si="0">SUM(C3:C98)</f>
        <v>9950</v>
      </c>
      <c r="D99" s="10">
        <f t="shared" si="0"/>
        <v>19946.969999999998</v>
      </c>
      <c r="E99" s="10">
        <f t="shared" si="0"/>
        <v>27951.32</v>
      </c>
      <c r="F99" s="10">
        <f t="shared" si="0"/>
        <v>15153.32</v>
      </c>
      <c r="G99" s="10">
        <f t="shared" si="0"/>
        <v>16183.42</v>
      </c>
      <c r="H99" s="10">
        <f t="shared" si="0"/>
        <v>4698.8</v>
      </c>
      <c r="I99" s="10">
        <f t="shared" si="0"/>
        <v>553.70000000000005</v>
      </c>
      <c r="J99" s="10">
        <f t="shared" si="0"/>
        <v>4403.33</v>
      </c>
      <c r="K99" s="10">
        <f t="shared" si="0"/>
        <v>3547.7799999999997</v>
      </c>
      <c r="L99" s="10">
        <f t="shared" si="0"/>
        <v>6071.3799999999983</v>
      </c>
      <c r="M99" s="10">
        <f t="shared" si="0"/>
        <v>272.56</v>
      </c>
      <c r="N99" s="10">
        <f t="shared" si="0"/>
        <v>433.31</v>
      </c>
      <c r="O99" s="10">
        <f t="shared" si="0"/>
        <v>1940.54</v>
      </c>
      <c r="P99" s="10">
        <f t="shared" si="0"/>
        <v>13894.07</v>
      </c>
      <c r="Q99" s="10">
        <f t="shared" si="0"/>
        <v>13900</v>
      </c>
      <c r="R99" s="10">
        <f t="shared" si="0"/>
        <v>300</v>
      </c>
      <c r="S99" s="10">
        <f t="shared" si="0"/>
        <v>5677.69</v>
      </c>
      <c r="T99" s="10">
        <f t="shared" si="0"/>
        <v>10618.779999999999</v>
      </c>
      <c r="U99" s="10">
        <f t="shared" si="0"/>
        <v>23382.78</v>
      </c>
      <c r="V99" s="10">
        <f t="shared" si="0"/>
        <v>7814.9</v>
      </c>
      <c r="W99" s="10">
        <f t="shared" si="0"/>
        <v>725</v>
      </c>
      <c r="X99" s="10">
        <f t="shared" si="0"/>
        <v>1106.3600000000001</v>
      </c>
      <c r="Y99" s="10">
        <f t="shared" si="0"/>
        <v>5351.86</v>
      </c>
      <c r="Z99" s="10">
        <f t="shared" si="0"/>
        <v>0</v>
      </c>
      <c r="AA99" s="10">
        <f t="shared" si="0"/>
        <v>250</v>
      </c>
      <c r="AB99" s="10">
        <f t="shared" si="0"/>
        <v>450.7</v>
      </c>
      <c r="AC99" s="10">
        <f t="shared" si="0"/>
        <v>9838.5600000000013</v>
      </c>
      <c r="AD99" s="10">
        <f t="shared" si="0"/>
        <v>1490.8200000000002</v>
      </c>
      <c r="AE99" s="10">
        <f t="shared" si="0"/>
        <v>1997.03</v>
      </c>
      <c r="AF99" s="10">
        <f>SUM(B99:AE99)</f>
        <v>217851.82999999996</v>
      </c>
    </row>
    <row r="100" spans="1:32">
      <c r="A100" s="9" t="s">
        <v>100</v>
      </c>
      <c r="B100" s="10">
        <f>B99/4000</f>
        <v>2.4867124999999999</v>
      </c>
      <c r="C100" s="10">
        <f t="shared" ref="C100:AF100" si="1">C99/4000</f>
        <v>2.4874999999999998</v>
      </c>
      <c r="D100" s="10">
        <f t="shared" si="1"/>
        <v>4.9867424999999992</v>
      </c>
      <c r="E100" s="10">
        <f t="shared" si="1"/>
        <v>6.9878299999999998</v>
      </c>
      <c r="F100" s="10">
        <f t="shared" si="1"/>
        <v>3.7883299999999998</v>
      </c>
      <c r="G100" s="10">
        <f t="shared" si="1"/>
        <v>4.0458550000000004</v>
      </c>
      <c r="H100" s="10">
        <f t="shared" si="1"/>
        <v>1.1747000000000001</v>
      </c>
      <c r="I100" s="10">
        <f t="shared" si="1"/>
        <v>0.13842500000000002</v>
      </c>
      <c r="J100" s="10">
        <f t="shared" si="1"/>
        <v>1.1008324999999999</v>
      </c>
      <c r="K100" s="10">
        <f t="shared" si="1"/>
        <v>0.88694499999999998</v>
      </c>
      <c r="L100" s="10">
        <f t="shared" si="1"/>
        <v>1.5178449999999997</v>
      </c>
      <c r="M100" s="10">
        <f t="shared" si="1"/>
        <v>6.8140000000000006E-2</v>
      </c>
      <c r="N100" s="10">
        <f t="shared" si="1"/>
        <v>0.10832750000000001</v>
      </c>
      <c r="O100" s="10">
        <f t="shared" si="1"/>
        <v>0.48513499999999998</v>
      </c>
      <c r="P100" s="10">
        <f t="shared" si="1"/>
        <v>3.4735174999999998</v>
      </c>
      <c r="Q100" s="10">
        <f t="shared" si="1"/>
        <v>3.4750000000000001</v>
      </c>
      <c r="R100" s="10">
        <f t="shared" si="1"/>
        <v>7.4999999999999997E-2</v>
      </c>
      <c r="S100" s="10">
        <f t="shared" si="1"/>
        <v>1.4194224999999998</v>
      </c>
      <c r="T100" s="10">
        <f t="shared" si="1"/>
        <v>2.6546949999999998</v>
      </c>
      <c r="U100" s="10">
        <f t="shared" si="1"/>
        <v>5.8456950000000001</v>
      </c>
      <c r="V100" s="10">
        <f t="shared" si="1"/>
        <v>1.9537249999999999</v>
      </c>
      <c r="W100" s="10">
        <f t="shared" si="1"/>
        <v>0.18124999999999999</v>
      </c>
      <c r="X100" s="10">
        <f t="shared" si="1"/>
        <v>0.27659000000000006</v>
      </c>
      <c r="Y100" s="10">
        <f t="shared" si="1"/>
        <v>1.3379649999999998</v>
      </c>
      <c r="Z100" s="10">
        <f t="shared" si="1"/>
        <v>0</v>
      </c>
      <c r="AA100" s="10">
        <f t="shared" si="1"/>
        <v>6.25E-2</v>
      </c>
      <c r="AB100" s="10">
        <f t="shared" si="1"/>
        <v>0.112675</v>
      </c>
      <c r="AC100" s="10">
        <f t="shared" si="1"/>
        <v>2.4596400000000003</v>
      </c>
      <c r="AD100" s="10">
        <f t="shared" si="1"/>
        <v>0.37270500000000006</v>
      </c>
      <c r="AE100" s="10">
        <f t="shared" si="1"/>
        <v>0.49925750000000002</v>
      </c>
      <c r="AF100" s="19">
        <f t="shared" si="1"/>
        <v>54.462957499999987</v>
      </c>
    </row>
    <row r="101" spans="1:32">
      <c r="AF101" s="19">
        <f>[1]Consolidated!$AG$100</f>
        <v>129.69344749999999</v>
      </c>
    </row>
    <row r="102" spans="1:32">
      <c r="AF102" s="19">
        <f>[2]Consolidated!$AF$100</f>
        <v>81.775592500000002</v>
      </c>
    </row>
    <row r="103" spans="1:32">
      <c r="AF103" s="19">
        <f>[3]Consolidated!$AG$100</f>
        <v>72.427379999999999</v>
      </c>
    </row>
    <row r="104" spans="1:32">
      <c r="AF104" s="19">
        <f>[4]Consolidated!$AG$100</f>
        <v>30.888657500000001</v>
      </c>
    </row>
    <row r="105" spans="1:32">
      <c r="AF105" s="19">
        <f>[5]Consolidated!$AF$100</f>
        <v>119.69553500000001</v>
      </c>
    </row>
    <row r="106" spans="1:32">
      <c r="AE106" t="s">
        <v>105</v>
      </c>
      <c r="AF106" s="19">
        <f>SUM(AF100:AF105)</f>
        <v>488.94356999999997</v>
      </c>
    </row>
    <row r="107" spans="1:32">
      <c r="AF107" s="20">
        <f>'[6]2024-25'!$BT$64</f>
        <v>42273.324920073319</v>
      </c>
    </row>
    <row r="108" spans="1:32">
      <c r="AF108" s="20">
        <f>AF107-AF106</f>
        <v>41784.381350073316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2024-11-23T08:57:25Z</dcterms:modified>
</cp:coreProperties>
</file>